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Лист1!$A$1:$J$121</definedName>
  </definedNames>
  <calcPr calcId="145621"/>
</workbook>
</file>

<file path=xl/calcChain.xml><?xml version="1.0" encoding="utf-8"?>
<calcChain xmlns="http://schemas.openxmlformats.org/spreadsheetml/2006/main">
  <c r="J113" i="1" l="1"/>
  <c r="H113" i="1"/>
  <c r="F113" i="1"/>
  <c r="D113" i="1"/>
  <c r="J112" i="1"/>
  <c r="H112" i="1"/>
  <c r="F112" i="1"/>
  <c r="D112" i="1"/>
  <c r="J111" i="1"/>
  <c r="H111" i="1"/>
  <c r="F111" i="1"/>
  <c r="D111" i="1"/>
  <c r="J102" i="1"/>
  <c r="H102" i="1"/>
  <c r="F102" i="1"/>
  <c r="D102" i="1"/>
  <c r="J103" i="1"/>
  <c r="H103" i="1"/>
  <c r="F103" i="1"/>
  <c r="D103" i="1"/>
  <c r="J110" i="1"/>
  <c r="H110" i="1"/>
  <c r="F110" i="1"/>
  <c r="D110" i="1"/>
  <c r="J105" i="1"/>
  <c r="H105" i="1"/>
  <c r="F105" i="1"/>
  <c r="D105" i="1"/>
  <c r="J104" i="1"/>
  <c r="H104" i="1"/>
  <c r="F104" i="1"/>
  <c r="D104" i="1"/>
  <c r="D59" i="1"/>
  <c r="D18" i="1"/>
  <c r="H17" i="1"/>
  <c r="J65" i="1"/>
  <c r="H65" i="1"/>
  <c r="F65" i="1"/>
  <c r="D65" i="1"/>
  <c r="J63" i="1"/>
  <c r="H63" i="1"/>
  <c r="F63" i="1"/>
  <c r="D63" i="1"/>
  <c r="D11" i="1"/>
  <c r="J13" i="1"/>
  <c r="H13" i="1"/>
  <c r="F13" i="1"/>
  <c r="D13" i="1"/>
  <c r="J89" i="1"/>
  <c r="H89" i="1"/>
  <c r="F89" i="1"/>
  <c r="D89" i="1"/>
  <c r="J88" i="1"/>
  <c r="H88" i="1"/>
  <c r="F88" i="1"/>
  <c r="D88" i="1"/>
  <c r="J87" i="1"/>
  <c r="H87" i="1"/>
  <c r="F87" i="1"/>
  <c r="D87" i="1"/>
  <c r="J86" i="1"/>
  <c r="H86" i="1"/>
  <c r="F86" i="1"/>
  <c r="D86" i="1"/>
  <c r="J85" i="1"/>
  <c r="H85" i="1"/>
  <c r="F85" i="1"/>
  <c r="D85" i="1"/>
  <c r="J79" i="1"/>
  <c r="H79" i="1"/>
  <c r="F79" i="1"/>
  <c r="D79" i="1"/>
  <c r="J83" i="1"/>
  <c r="H83" i="1"/>
  <c r="F83" i="1"/>
  <c r="D83" i="1"/>
  <c r="J82" i="1"/>
  <c r="H82" i="1"/>
  <c r="F82" i="1"/>
  <c r="D82" i="1"/>
  <c r="J76" i="1"/>
  <c r="H76" i="1"/>
  <c r="F76" i="1"/>
  <c r="D76" i="1"/>
  <c r="J75" i="1"/>
  <c r="H75" i="1"/>
  <c r="F75" i="1"/>
  <c r="D75" i="1"/>
  <c r="J106" i="1"/>
  <c r="H106" i="1"/>
  <c r="F106" i="1"/>
  <c r="D106" i="1"/>
  <c r="J38" i="1"/>
  <c r="H38" i="1"/>
  <c r="F38" i="1"/>
  <c r="D38" i="1"/>
  <c r="J37" i="1"/>
  <c r="H37" i="1"/>
  <c r="F37" i="1"/>
  <c r="D37" i="1"/>
  <c r="J46" i="1"/>
  <c r="H46" i="1"/>
  <c r="F46" i="1"/>
  <c r="D46" i="1"/>
  <c r="J45" i="1"/>
  <c r="H45" i="1"/>
  <c r="F45" i="1"/>
  <c r="D45" i="1"/>
  <c r="J44" i="1"/>
  <c r="H44" i="1"/>
  <c r="F44" i="1"/>
  <c r="D44" i="1"/>
  <c r="J43" i="1"/>
  <c r="H43" i="1"/>
  <c r="F43" i="1"/>
  <c r="D43" i="1"/>
  <c r="J53" i="1"/>
  <c r="H53" i="1"/>
  <c r="F53" i="1"/>
  <c r="D53" i="1"/>
  <c r="J52" i="1"/>
  <c r="H52" i="1"/>
  <c r="F52" i="1"/>
  <c r="D52" i="1"/>
  <c r="J51" i="1"/>
  <c r="H51" i="1"/>
  <c r="F51" i="1"/>
  <c r="D51" i="1"/>
  <c r="J50" i="1"/>
  <c r="H50" i="1"/>
  <c r="F50" i="1"/>
  <c r="D50" i="1"/>
  <c r="J55" i="1"/>
  <c r="H55" i="1"/>
  <c r="F55" i="1"/>
  <c r="D55" i="1"/>
  <c r="J33" i="1"/>
  <c r="H33" i="1"/>
  <c r="F33" i="1"/>
  <c r="D33" i="1"/>
  <c r="J31" i="1"/>
  <c r="H31" i="1"/>
  <c r="F31" i="1"/>
  <c r="D31" i="1"/>
  <c r="J32" i="1"/>
  <c r="H32" i="1"/>
  <c r="F32" i="1"/>
  <c r="D32" i="1"/>
  <c r="J30" i="1"/>
  <c r="H30" i="1"/>
  <c r="F30" i="1"/>
  <c r="D30" i="1"/>
  <c r="J29" i="1"/>
  <c r="H29" i="1"/>
  <c r="F29" i="1"/>
  <c r="D29" i="1"/>
  <c r="J48" i="1"/>
  <c r="H48" i="1"/>
  <c r="F48" i="1"/>
  <c r="D48" i="1"/>
  <c r="J47" i="1"/>
  <c r="H47" i="1"/>
  <c r="F47" i="1"/>
  <c r="D47" i="1"/>
  <c r="J15" i="1"/>
  <c r="H15" i="1"/>
  <c r="F15" i="1"/>
  <c r="D15" i="1"/>
  <c r="J17" i="1"/>
  <c r="J108" i="1"/>
  <c r="H108" i="1"/>
  <c r="F108" i="1"/>
  <c r="D108" i="1"/>
  <c r="J107" i="1"/>
  <c r="H107" i="1"/>
  <c r="F107" i="1"/>
  <c r="D107" i="1"/>
  <c r="J100" i="1"/>
  <c r="H100" i="1"/>
  <c r="F100" i="1"/>
  <c r="J99" i="1"/>
  <c r="H99" i="1"/>
  <c r="F99" i="1"/>
  <c r="J98" i="1"/>
  <c r="H98" i="1"/>
  <c r="F98" i="1"/>
  <c r="J97" i="1"/>
  <c r="H97" i="1"/>
  <c r="F97" i="1"/>
  <c r="J96" i="1"/>
  <c r="H96" i="1"/>
  <c r="D96" i="1"/>
  <c r="D94" i="1"/>
  <c r="D93" i="1"/>
  <c r="J81" i="1"/>
  <c r="H81" i="1"/>
  <c r="F81" i="1"/>
  <c r="D81" i="1"/>
  <c r="J80" i="1"/>
  <c r="H80" i="1"/>
  <c r="F80" i="1"/>
  <c r="D80" i="1"/>
  <c r="J77" i="1"/>
  <c r="H77" i="1"/>
  <c r="F77" i="1"/>
  <c r="D77" i="1"/>
  <c r="J73" i="1"/>
  <c r="H73" i="1"/>
  <c r="F73" i="1"/>
  <c r="D73" i="1"/>
  <c r="J72" i="1"/>
  <c r="H72" i="1"/>
  <c r="F72" i="1"/>
  <c r="D72" i="1"/>
  <c r="J71" i="1"/>
  <c r="H71" i="1"/>
  <c r="F71" i="1"/>
  <c r="D71" i="1"/>
  <c r="J70" i="1"/>
  <c r="H70" i="1"/>
  <c r="F70" i="1"/>
  <c r="D70" i="1"/>
  <c r="J68" i="1"/>
  <c r="H68" i="1"/>
  <c r="F68" i="1"/>
  <c r="D68" i="1"/>
  <c r="J66" i="1"/>
  <c r="H66" i="1"/>
  <c r="F66" i="1"/>
  <c r="D66" i="1"/>
  <c r="J64" i="1"/>
  <c r="H64" i="1"/>
  <c r="F64" i="1"/>
  <c r="D64" i="1"/>
  <c r="J61" i="1"/>
  <c r="H61" i="1"/>
  <c r="F61" i="1"/>
  <c r="D61" i="1"/>
  <c r="J60" i="1"/>
  <c r="H60" i="1"/>
  <c r="F60" i="1"/>
  <c r="D60" i="1"/>
  <c r="J59" i="1"/>
  <c r="H59" i="1"/>
  <c r="F59" i="1"/>
  <c r="J58" i="1"/>
  <c r="H58" i="1"/>
  <c r="F58" i="1"/>
  <c r="D58" i="1"/>
  <c r="J57" i="1"/>
  <c r="H57" i="1"/>
  <c r="F57" i="1"/>
  <c r="D57" i="1"/>
  <c r="J54" i="1"/>
  <c r="H54" i="1"/>
  <c r="F54" i="1"/>
  <c r="D54" i="1"/>
  <c r="J42" i="1"/>
  <c r="H42" i="1"/>
  <c r="F42" i="1"/>
  <c r="D42" i="1"/>
  <c r="J41" i="1"/>
  <c r="H41" i="1"/>
  <c r="F41" i="1"/>
  <c r="D41" i="1"/>
  <c r="J40" i="1"/>
  <c r="H40" i="1"/>
  <c r="F40" i="1"/>
  <c r="D40" i="1"/>
  <c r="J39" i="1"/>
  <c r="H39" i="1"/>
  <c r="F39" i="1"/>
  <c r="D39" i="1"/>
  <c r="J36" i="1"/>
  <c r="H36" i="1"/>
  <c r="F36" i="1"/>
  <c r="D36" i="1"/>
  <c r="J35" i="1"/>
  <c r="H35" i="1"/>
  <c r="F35" i="1"/>
  <c r="D35" i="1"/>
  <c r="J34" i="1"/>
  <c r="H34" i="1"/>
  <c r="F34" i="1"/>
  <c r="D34" i="1"/>
  <c r="J27" i="1"/>
  <c r="H27" i="1"/>
  <c r="F27" i="1"/>
  <c r="D27" i="1"/>
  <c r="J26" i="1"/>
  <c r="H26" i="1"/>
  <c r="F26" i="1"/>
  <c r="D26" i="1"/>
  <c r="J25" i="1"/>
  <c r="H25" i="1"/>
  <c r="F25" i="1"/>
  <c r="D25" i="1"/>
  <c r="J24" i="1"/>
  <c r="H24" i="1"/>
  <c r="F24" i="1"/>
  <c r="D24" i="1"/>
  <c r="J23" i="1"/>
  <c r="H23" i="1"/>
  <c r="F23" i="1"/>
  <c r="D23" i="1"/>
  <c r="J22" i="1"/>
  <c r="H22" i="1"/>
  <c r="F22" i="1"/>
  <c r="D22" i="1"/>
  <c r="J20" i="1"/>
  <c r="H20" i="1"/>
  <c r="F20" i="1"/>
  <c r="D20" i="1"/>
  <c r="J19" i="1"/>
  <c r="H19" i="1"/>
  <c r="F19" i="1"/>
  <c r="D19" i="1"/>
  <c r="J91" i="1"/>
  <c r="H91" i="1"/>
  <c r="F91" i="1"/>
  <c r="D91" i="1"/>
  <c r="J18" i="1"/>
  <c r="H18" i="1"/>
  <c r="F18" i="1"/>
  <c r="F17" i="1"/>
  <c r="D17" i="1"/>
  <c r="J16" i="1"/>
  <c r="H16" i="1"/>
  <c r="F16" i="1"/>
  <c r="D16" i="1"/>
  <c r="J14" i="1"/>
  <c r="H14" i="1"/>
  <c r="F14" i="1"/>
  <c r="D14" i="1"/>
  <c r="J12" i="1"/>
  <c r="H12" i="1"/>
  <c r="F12" i="1"/>
  <c r="D12" i="1"/>
  <c r="G11" i="1" l="1"/>
  <c r="H11" i="1" s="1"/>
  <c r="F11" i="1"/>
  <c r="J93" i="1"/>
  <c r="H93" i="1"/>
  <c r="J94" i="1"/>
  <c r="H94" i="1"/>
  <c r="F93" i="1"/>
  <c r="F94" i="1"/>
  <c r="I11" i="1" l="1"/>
  <c r="J11" i="1" s="1"/>
</calcChain>
</file>

<file path=xl/sharedStrings.xml><?xml version="1.0" encoding="utf-8"?>
<sst xmlns="http://schemas.openxmlformats.org/spreadsheetml/2006/main" count="126" uniqueCount="115">
  <si>
    <t>Показатель, единица измерения</t>
  </si>
  <si>
    <t>2018 год</t>
  </si>
  <si>
    <t>2019 год</t>
  </si>
  <si>
    <t>2019 г. в % к 2018 г.</t>
  </si>
  <si>
    <t>2020 год</t>
  </si>
  <si>
    <t>2020 г. в % к 2019 г.</t>
  </si>
  <si>
    <t>2021 год</t>
  </si>
  <si>
    <t xml:space="preserve">2022 год  </t>
  </si>
  <si>
    <t>2022 г. в % к 2021 г.</t>
  </si>
  <si>
    <t>отчет</t>
  </si>
  <si>
    <t>оценка</t>
  </si>
  <si>
    <t>прогноз</t>
  </si>
  <si>
    <t>Среднегодовая численность постоянного населения – всего,  тыс. чел.</t>
  </si>
  <si>
    <t>Среднедушевой денежный доход на одного жителя, руб.</t>
  </si>
  <si>
    <t>Численность экономически активного населения, тыс. чел.</t>
  </si>
  <si>
    <t>Численность занятых в экономике, тыс. чел.</t>
  </si>
  <si>
    <t>Номинальная начисленная среднемесячная заработная плата, руб.</t>
  </si>
  <si>
    <t>Прибыль прибыльных предприятий, млн. рублей</t>
  </si>
  <si>
    <t>Убыток предприятий, млн. руб.</t>
  </si>
  <si>
    <t>Прибыль (убыток) – сальдо,  млн. руб.</t>
  </si>
  <si>
    <t>Фонд оплаты труда, млн. руб.</t>
  </si>
  <si>
    <t>Обрабатывающие производства (С), млн. руб.</t>
  </si>
  <si>
    <t>Сбор и утилизация отходов, млн. руб.</t>
  </si>
  <si>
    <t>Производство основных видов промышленной продукции в натуральном выражении</t>
  </si>
  <si>
    <t>Численность занятых в личных подсобных хозяйствах, тыс.чел.</t>
  </si>
  <si>
    <t>в том числе личных подсобных хозяйств</t>
  </si>
  <si>
    <t>Общая площадь виноградников в сельскохозяйственных предприятиях, га</t>
  </si>
  <si>
    <t>Производство основных видов сельскохозяйственной продукции</t>
  </si>
  <si>
    <t>Зерно (в весе  после доработки), тыс.тонн</t>
  </si>
  <si>
    <t>в том числе КФХ и инд. предприниматели</t>
  </si>
  <si>
    <t>Подсолнечник (в весе после доработки), тыс. тонн</t>
  </si>
  <si>
    <t>в том числе в личных подсобных хозяйствах</t>
  </si>
  <si>
    <t>Плоды и ягоды- всего,тыс. тонн</t>
  </si>
  <si>
    <t>Картофель - всего, тыс. тонн</t>
  </si>
  <si>
    <t>Овощи - всего, тыс. тонн</t>
  </si>
  <si>
    <t>Бахчевые - всего,тыс.тонн</t>
  </si>
  <si>
    <t xml:space="preserve">Скот и птица (в живом весе)- всего, тыс. тонн </t>
  </si>
  <si>
    <t>Молоко- всего, тыс. тонн</t>
  </si>
  <si>
    <t>Яйца- всего, млн. штук</t>
  </si>
  <si>
    <t>Виноград- всего,тыс. тонн</t>
  </si>
  <si>
    <t xml:space="preserve">Численность поголовья сельскохозяйственных животных  </t>
  </si>
  <si>
    <t>Крупный рогатый скот, голов</t>
  </si>
  <si>
    <t>из общего поголовья крупного рогатого скота — коровы, голов</t>
  </si>
  <si>
    <t>Овцы и козы, голов</t>
  </si>
  <si>
    <t>Птица, тысяч голов</t>
  </si>
  <si>
    <t>Потребительский рынок</t>
  </si>
  <si>
    <t>Оборот розничной торговли,  млн. руб.</t>
  </si>
  <si>
    <t>Оборот общественного питания, млн. руб.</t>
  </si>
  <si>
    <t>Количество отдохнувших на территории муниципального образования Темрюкский район, тыс. чел.</t>
  </si>
  <si>
    <t>Объем инвестиций в основной капитал за счет всех источников финансирования, млн. руб.</t>
  </si>
  <si>
    <t xml:space="preserve">                      Малый бизнес</t>
  </si>
  <si>
    <t>Количество субъектов малого предпринимательства,единиц</t>
  </si>
  <si>
    <t>Доля среднесписочной численности работников(без внешних совместителей)малых предприятий в среднесписочной численности работников(без внешних совместителей) всех предприятий и организаций</t>
  </si>
  <si>
    <t>Численность работников в малом предпринимательстве, человек</t>
  </si>
  <si>
    <t>Количество индивидуальных предпринимателей, человек</t>
  </si>
  <si>
    <t>Социальная сфера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</si>
  <si>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</si>
  <si>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</si>
  <si>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</si>
  <si>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</si>
  <si>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Количество групп альтернативных моделей дошкольного образования</t>
  </si>
  <si>
    <t>Ввод в эксплуатацию:</t>
  </si>
  <si>
    <t>жилых домов предприятиями всех форм собственности, тыс. кв. м общей площади</t>
  </si>
  <si>
    <t>из общего итога - построенные населением за свой счет и с помощью кредитов, тыс. кв. м общей площади</t>
  </si>
  <si>
    <t>Средняя обеспеченность населения площадью жилых квартир (на конец года), кв. м. на 1 чел.</t>
  </si>
  <si>
    <t>Обеспеченность населения учреждениями социально-культурной сферы:</t>
  </si>
  <si>
    <t>дошкольными образовательными учреждениями, мест на 1000 детей дошкольного возраста</t>
  </si>
  <si>
    <t>количество мест в учреждениях дошкольного образования, мест</t>
  </si>
  <si>
    <t>Количество детей дошкольного возраста, находящихся в очереди в учреждения дошкольного образования, человек</t>
  </si>
  <si>
    <t>обеспеченность спортивными сооружениям, кв. м. на 1 тыс. населения</t>
  </si>
  <si>
    <t>удельный вес населения, занимающегося спортом, %</t>
  </si>
  <si>
    <t>Обеспеченность населения учреждениями здравоохранения:</t>
  </si>
  <si>
    <t>врачами (фактически), чел.на 10 тыс.населения</t>
  </si>
  <si>
    <t>врачами (по штату), чел.на 10 тыс. населения</t>
  </si>
  <si>
    <t>средним медицинским персоналом (по штату), чел.на 10 тыс. населения</t>
  </si>
  <si>
    <t>Показатель налогового потенциала по НДФЛ:</t>
  </si>
  <si>
    <t>Показатели налогового потенциала по налогу на имущество физических лиц:</t>
  </si>
  <si>
    <t>Количество объектов физических лиц, подлежащих налогообложению, единиц</t>
  </si>
  <si>
    <t>Кадастровая стоимость имущества физических лиц с дифференциацией по уровням их стоимости, тыс. руб.:</t>
  </si>
  <si>
    <t xml:space="preserve">Жилые дома, части жилых домов;                                                         Квартиры, части квартир, комнаты;                                                        Обьекты незавершенного строительства в случае,если проектируемым назначением таких обьектов является жилой дом;                                                                      Единые недвижимые комплексы, в состав которых входмт хотя бы одно жилое помещение (жилой дом);                                                                   Гаражи и машино-места;                                                                   Хозяйственные строения или сооружения, площадь каждого из которых не ревышает 50 кв.метров и которые расположены на земельных участках, предоставленных для ведения личного подсобного, дачного хозяйства, огордничества,садоводства или индвидуального жилищного строительства </t>
  </si>
  <si>
    <t>Прочие объекты налогообложения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</si>
  <si>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</si>
  <si>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</si>
  <si>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</si>
  <si>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автомобильных дорог местного значения, км.</t>
  </si>
  <si>
    <t>в том числе с твердым покрытием</t>
  </si>
  <si>
    <t>Удельный вес газифицированных квартир (домовладений) от общего количества квартир (домовладений), %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</si>
  <si>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</si>
  <si>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посадочных мест на 1 тыс. населения</t>
  </si>
  <si>
    <t>Благоустройство</t>
  </si>
  <si>
    <t>Протяженность отремонтированных автомобильных дорог местного значения с твердым покрытием, км.</t>
  </si>
  <si>
    <t>Количество высаженных зеленых насаждений, шт.</t>
  </si>
  <si>
    <t>Количество установленных светильников наружного освещения, шт.</t>
  </si>
  <si>
    <t>Показатели налогового потенциала по земельному налогу:</t>
  </si>
  <si>
    <t>Кадастровая стоимость земель, тыс. руб.</t>
  </si>
  <si>
    <t>Площадь земель, подлежащих налогообложению, га</t>
  </si>
  <si>
    <t>2021 г. в % к  2020 г.</t>
  </si>
  <si>
    <t>Численность личных подсобных хозяйств, единиц</t>
  </si>
  <si>
    <t>Охват детей в возрасте 1-6 лет дошкольными учреждениями, в %</t>
  </si>
  <si>
    <t>амбулаторно-поликлиническими учреждениями, посещений в смену на 10 тыс. жителей</t>
  </si>
  <si>
    <t>средним медицинским персоналом (фактически), чел. на 10 тыс.населения</t>
  </si>
  <si>
    <t>Объекты налогообложения, включенных в перечень, определяемый в соответствии с пунктом 7 статьи 378.2 Налогового кодекса Российской Федерации;                                                                                       В отношении объектов налогообложения, предусмотренных абзацем вторым пункта 10 статьи 378.2 Налогового кодекса Российской Федерации;                                                                      Объекты налогообложения, кадастровая стоимость каждого из которых превышает 300 млн.рублей</t>
  </si>
  <si>
    <t>Объем продукции сельского хозяйства всех категорий хозяйств, млн. руб.</t>
  </si>
  <si>
    <t>1. вина натуральные столовые, тыс. дал</t>
  </si>
  <si>
    <t>Объем услуг (доходы) коллективных средств размещения курортно-туристского комплекса,млн. руб.</t>
  </si>
  <si>
    <t xml:space="preserve">                                                  Темрюкского района IV созыва</t>
  </si>
  <si>
    <t xml:space="preserve">                                                     Приложение № 1</t>
  </si>
  <si>
    <t xml:space="preserve">                                           Запорожского сельского поселения</t>
  </si>
  <si>
    <t>Индикативный план социально-экономического развития Запорожского сельского поселения Темрюкского района на 2020 год и плановый период 2021 и 2022 годов</t>
  </si>
  <si>
    <t>Начальник финансового отдела</t>
  </si>
  <si>
    <t>С.Н.Кихаева</t>
  </si>
  <si>
    <t>в том числе в в КФХ и инд.предприниматели</t>
  </si>
  <si>
    <t>Пртяженность отремонтированных тротуаров, км</t>
  </si>
  <si>
    <t xml:space="preserve">                                                 к решению VIIсессии Совета</t>
  </si>
  <si>
    <t xml:space="preserve">                                                   от 13декабря 2019 года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</si>
</sst>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 indent="1"/>
    </xf>
    <xf numFmtId="165" fontId="3" fillId="2" borderId="1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 indent="1"/>
    </xf>
    <xf numFmtId="0" fontId="4" fillId="3" borderId="1" xfId="0" applyFont="1" applyFill="1" applyBorder="1" applyAlignment="1">
      <alignment horizontal="left" wrapText="1" indent="3"/>
    </xf>
    <xf numFmtId="0" fontId="4" fillId="3" borderId="1" xfId="0" applyFont="1" applyFill="1" applyBorder="1" applyAlignment="1">
      <alignment horizontal="left" wrapText="1" indent="5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4" fillId="0" borderId="0" xfId="0" applyFont="1" applyFill="1" applyBorder="1" applyAlignment="1">
      <alignment horizontal="left" vertical="center" wrapText="1"/>
    </xf>
    <xf numFmtId="2" fontId="8" fillId="2" borderId="4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/>
    </xf>
    <xf numFmtId="165" fontId="3" fillId="2" borderId="3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165" fontId="3" fillId="2" borderId="6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0" fillId="2" borderId="0" xfId="0" applyFill="1"/>
    <xf numFmtId="1" fontId="3" fillId="2" borderId="4" xfId="0" applyNumberFormat="1" applyFont="1" applyFill="1" applyBorder="1" applyAlignment="1">
      <alignment horizontal="center"/>
    </xf>
    <xf numFmtId="0" fontId="9" fillId="2" borderId="0" xfId="0" applyFont="1" applyFill="1"/>
    <xf numFmtId="0" fontId="6" fillId="2" borderId="5" xfId="0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164" fontId="3" fillId="0" borderId="1" xfId="0" applyNumberFormat="1" applyFont="1" applyBorder="1" applyAlignment="1">
      <alignment horizontal="center"/>
    </xf>
    <xf numFmtId="2" fontId="3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top"/>
    </xf>
    <xf numFmtId="166" fontId="3" fillId="2" borderId="3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topLeftCell="A106" zoomScaleNormal="100" workbookViewId="0">
      <selection activeCell="K7" sqref="K7"/>
    </sheetView>
  </sheetViews>
  <sheetFormatPr defaultRowHeight="15" x14ac:dyDescent="0.25"/>
  <cols>
    <col min="1" max="1" width="44.28515625" customWidth="1"/>
    <col min="2" max="2" width="10.28515625" style="42" customWidth="1"/>
    <col min="3" max="3" width="11" bestFit="1" customWidth="1"/>
    <col min="4" max="4" width="10.28515625" bestFit="1" customWidth="1"/>
    <col min="5" max="5" width="11" style="40" bestFit="1" customWidth="1"/>
    <col min="6" max="6" width="11.140625" customWidth="1"/>
    <col min="7" max="7" width="11" bestFit="1" customWidth="1"/>
    <col min="8" max="8" width="9.140625" customWidth="1"/>
    <col min="9" max="9" width="11" bestFit="1" customWidth="1"/>
    <col min="10" max="10" width="9.140625" customWidth="1"/>
  </cols>
  <sheetData>
    <row r="1" spans="1:10" ht="18.75" x14ac:dyDescent="0.3">
      <c r="B1" s="58" t="s">
        <v>106</v>
      </c>
      <c r="C1" s="58"/>
      <c r="D1" s="58"/>
      <c r="E1" s="58"/>
      <c r="F1" s="58"/>
      <c r="G1" s="58"/>
      <c r="H1" s="58"/>
      <c r="I1" s="58"/>
      <c r="J1" s="58"/>
    </row>
    <row r="2" spans="1:10" ht="18.75" x14ac:dyDescent="0.3">
      <c r="B2" s="58" t="s">
        <v>113</v>
      </c>
      <c r="C2" s="58"/>
      <c r="D2" s="58"/>
      <c r="E2" s="58"/>
      <c r="F2" s="58"/>
      <c r="G2" s="58"/>
      <c r="H2" s="58"/>
      <c r="I2" s="58"/>
      <c r="J2" s="58"/>
    </row>
    <row r="3" spans="1:10" ht="18.75" x14ac:dyDescent="0.3">
      <c r="B3" s="58" t="s">
        <v>107</v>
      </c>
      <c r="C3" s="58"/>
      <c r="D3" s="58"/>
      <c r="E3" s="58"/>
      <c r="F3" s="58"/>
      <c r="G3" s="58"/>
      <c r="H3" s="58"/>
      <c r="I3" s="58"/>
      <c r="J3" s="58"/>
    </row>
    <row r="4" spans="1:10" ht="18.75" x14ac:dyDescent="0.3">
      <c r="B4" s="58" t="s">
        <v>105</v>
      </c>
      <c r="C4" s="58"/>
      <c r="D4" s="58"/>
      <c r="E4" s="58"/>
      <c r="F4" s="58"/>
      <c r="G4" s="58"/>
      <c r="H4" s="58"/>
      <c r="I4" s="58"/>
      <c r="J4" s="58"/>
    </row>
    <row r="5" spans="1:10" ht="18.75" x14ac:dyDescent="0.3">
      <c r="B5" s="58" t="s">
        <v>114</v>
      </c>
      <c r="C5" s="58"/>
      <c r="D5" s="58"/>
      <c r="E5" s="58"/>
      <c r="F5" s="58"/>
      <c r="G5" s="58"/>
      <c r="H5" s="58"/>
      <c r="I5" s="58"/>
      <c r="J5" s="58"/>
    </row>
    <row r="7" spans="1:10" ht="44.25" customHeight="1" x14ac:dyDescent="0.25">
      <c r="A7" s="59" t="s">
        <v>108</v>
      </c>
      <c r="B7" s="60"/>
      <c r="C7" s="60"/>
      <c r="D7" s="60"/>
      <c r="E7" s="60"/>
      <c r="F7" s="60"/>
      <c r="G7" s="61"/>
      <c r="H7" s="61"/>
      <c r="I7" s="61"/>
      <c r="J7" s="61"/>
    </row>
    <row r="9" spans="1:10" x14ac:dyDescent="0.25">
      <c r="A9" s="62" t="s">
        <v>0</v>
      </c>
      <c r="B9" s="2" t="s">
        <v>1</v>
      </c>
      <c r="C9" s="2" t="s">
        <v>2</v>
      </c>
      <c r="D9" s="63" t="s">
        <v>3</v>
      </c>
      <c r="E9" s="2" t="s">
        <v>4</v>
      </c>
      <c r="F9" s="63" t="s">
        <v>5</v>
      </c>
      <c r="G9" s="3" t="s">
        <v>6</v>
      </c>
      <c r="H9" s="63" t="s">
        <v>96</v>
      </c>
      <c r="I9" s="4" t="s">
        <v>7</v>
      </c>
      <c r="J9" s="63" t="s">
        <v>8</v>
      </c>
    </row>
    <row r="10" spans="1:10" ht="24.75" customHeight="1" x14ac:dyDescent="0.25">
      <c r="A10" s="62"/>
      <c r="B10" s="2" t="s">
        <v>9</v>
      </c>
      <c r="C10" s="2" t="s">
        <v>10</v>
      </c>
      <c r="D10" s="64"/>
      <c r="E10" s="2" t="s">
        <v>11</v>
      </c>
      <c r="F10" s="64"/>
      <c r="G10" s="1" t="s">
        <v>11</v>
      </c>
      <c r="H10" s="64"/>
      <c r="I10" s="5" t="s">
        <v>11</v>
      </c>
      <c r="J10" s="64"/>
    </row>
    <row r="11" spans="1:10" ht="30" x14ac:dyDescent="0.25">
      <c r="A11" s="6" t="s">
        <v>12</v>
      </c>
      <c r="B11" s="54">
        <v>7</v>
      </c>
      <c r="C11" s="54">
        <v>7</v>
      </c>
      <c r="D11" s="54">
        <f t="shared" ref="D11" si="0">C11/B11*100</f>
        <v>100</v>
      </c>
      <c r="E11" s="54">
        <v>7</v>
      </c>
      <c r="F11" s="54">
        <f t="shared" ref="F11" si="1">E11/C11*100</f>
        <v>100</v>
      </c>
      <c r="G11" s="54">
        <f t="shared" ref="G11" si="2">E11*1.0044161</f>
        <v>7.0309127</v>
      </c>
      <c r="H11" s="54">
        <f t="shared" ref="H11" si="3">G11/E11*100</f>
        <v>100.44161</v>
      </c>
      <c r="I11" s="54">
        <f t="shared" ref="I11" si="4">G11*0.99981</f>
        <v>7.0295768265870002</v>
      </c>
      <c r="J11" s="54">
        <f t="shared" ref="J11" si="5">I11/G11*100</f>
        <v>99.980999999999995</v>
      </c>
    </row>
    <row r="12" spans="1:10" ht="30" x14ac:dyDescent="0.25">
      <c r="A12" s="8" t="s">
        <v>13</v>
      </c>
      <c r="B12" s="41">
        <v>19100</v>
      </c>
      <c r="C12" s="2">
        <v>19150</v>
      </c>
      <c r="D12" s="9">
        <f t="shared" ref="D12:D48" si="6">C12/B12*100</f>
        <v>100.26178010471205</v>
      </c>
      <c r="E12" s="2">
        <v>19200</v>
      </c>
      <c r="F12" s="7">
        <f t="shared" ref="F12:F20" si="7">E12/C12*100</f>
        <v>100.26109660574411</v>
      </c>
      <c r="G12" s="1">
        <v>19250</v>
      </c>
      <c r="H12" s="7">
        <f t="shared" ref="H12:H77" si="8">G12/E12*100</f>
        <v>100.26041666666667</v>
      </c>
      <c r="I12" s="1">
        <v>19300</v>
      </c>
      <c r="J12" s="7">
        <f t="shared" ref="J12:J77" si="9">I12/G12*100</f>
        <v>100.25974025974025</v>
      </c>
    </row>
    <row r="13" spans="1:10" ht="30" x14ac:dyDescent="0.25">
      <c r="A13" s="8" t="s">
        <v>14</v>
      </c>
      <c r="B13" s="19">
        <v>2.536</v>
      </c>
      <c r="C13" s="19">
        <v>2.54</v>
      </c>
      <c r="D13" s="9">
        <f t="shared" ref="D13" si="10">C13/B13*100</f>
        <v>100.15772870662461</v>
      </c>
      <c r="E13" s="2">
        <v>2.5449999999999999</v>
      </c>
      <c r="F13" s="7">
        <f t="shared" ref="F13" si="11">E13/C13*100</f>
        <v>100.19685039370079</v>
      </c>
      <c r="G13" s="1">
        <v>2.5499999999999998</v>
      </c>
      <c r="H13" s="7">
        <f t="shared" ref="H13" si="12">G13/E13*100</f>
        <v>100.19646365422396</v>
      </c>
      <c r="I13" s="1">
        <v>2.5499999999999998</v>
      </c>
      <c r="J13" s="7">
        <f t="shared" ref="J13" si="13">I13/G13*100</f>
        <v>100</v>
      </c>
    </row>
    <row r="14" spans="1:10" x14ac:dyDescent="0.25">
      <c r="A14" s="8" t="s">
        <v>15</v>
      </c>
      <c r="B14" s="18">
        <v>1.7</v>
      </c>
      <c r="C14" s="2">
        <v>1.73</v>
      </c>
      <c r="D14" s="9">
        <f t="shared" si="6"/>
        <v>101.76470588235293</v>
      </c>
      <c r="E14" s="2">
        <v>1.75</v>
      </c>
      <c r="F14" s="7">
        <f t="shared" si="7"/>
        <v>101.15606936416187</v>
      </c>
      <c r="G14" s="1">
        <v>1.77</v>
      </c>
      <c r="H14" s="7">
        <f t="shared" si="8"/>
        <v>101.14285714285714</v>
      </c>
      <c r="I14" s="1">
        <v>1.79</v>
      </c>
      <c r="J14" s="7">
        <f t="shared" si="9"/>
        <v>101.12994350282487</v>
      </c>
    </row>
    <row r="15" spans="1:10" ht="30" x14ac:dyDescent="0.25">
      <c r="A15" s="8" t="s">
        <v>16</v>
      </c>
      <c r="B15" s="41">
        <v>21320</v>
      </c>
      <c r="C15" s="2">
        <v>21450</v>
      </c>
      <c r="D15" s="9">
        <f t="shared" ref="D15" si="14">C15/B15*100</f>
        <v>100.60975609756098</v>
      </c>
      <c r="E15" s="2">
        <v>21550</v>
      </c>
      <c r="F15" s="7">
        <f t="shared" ref="F15" si="15">E15/C15*100</f>
        <v>100.46620046620048</v>
      </c>
      <c r="G15" s="1">
        <v>21600</v>
      </c>
      <c r="H15" s="7">
        <f t="shared" ref="H15" si="16">G15/E15*100</f>
        <v>100.23201856148492</v>
      </c>
      <c r="I15" s="1">
        <v>21650</v>
      </c>
      <c r="J15" s="7">
        <f t="shared" ref="J15" si="17">I15/G15*100</f>
        <v>100.2314814814815</v>
      </c>
    </row>
    <row r="16" spans="1:10" ht="30" x14ac:dyDescent="0.25">
      <c r="A16" s="6" t="s">
        <v>17</v>
      </c>
      <c r="B16" s="18">
        <v>499.9</v>
      </c>
      <c r="C16" s="2">
        <v>1016.74</v>
      </c>
      <c r="D16" s="7">
        <f>C16/B16*100</f>
        <v>203.38867773554713</v>
      </c>
      <c r="E16" s="2">
        <v>1089.8499999999999</v>
      </c>
      <c r="F16" s="11">
        <f t="shared" si="7"/>
        <v>107.19062887267148</v>
      </c>
      <c r="G16" s="1">
        <v>1151.3699999999999</v>
      </c>
      <c r="H16" s="7">
        <f t="shared" si="8"/>
        <v>105.64481350644583</v>
      </c>
      <c r="I16" s="1">
        <v>1216.04</v>
      </c>
      <c r="J16" s="7">
        <f t="shared" si="9"/>
        <v>105.61678695814551</v>
      </c>
    </row>
    <row r="17" spans="1:10" x14ac:dyDescent="0.25">
      <c r="A17" s="6" t="s">
        <v>18</v>
      </c>
      <c r="B17" s="18">
        <v>169.89</v>
      </c>
      <c r="C17" s="2">
        <v>106.37</v>
      </c>
      <c r="D17" s="7">
        <f>C17/B17*100</f>
        <v>62.611101300841732</v>
      </c>
      <c r="E17" s="2">
        <v>105.25</v>
      </c>
      <c r="F17" s="11">
        <f t="shared" si="7"/>
        <v>98.94707154272821</v>
      </c>
      <c r="G17" s="1">
        <v>103.73</v>
      </c>
      <c r="H17" s="7">
        <f>G17/E17*100</f>
        <v>98.555819477434682</v>
      </c>
      <c r="I17" s="1">
        <v>100.92</v>
      </c>
      <c r="J17" s="7">
        <f t="shared" si="9"/>
        <v>97.291044056685621</v>
      </c>
    </row>
    <row r="18" spans="1:10" x14ac:dyDescent="0.25">
      <c r="A18" s="6" t="s">
        <v>19</v>
      </c>
      <c r="B18" s="18">
        <v>330.01</v>
      </c>
      <c r="C18" s="2">
        <v>910.4</v>
      </c>
      <c r="D18" s="7">
        <f>C18/B18*100</f>
        <v>275.87042816884338</v>
      </c>
      <c r="E18" s="2">
        <v>984.6</v>
      </c>
      <c r="F18" s="11">
        <f t="shared" si="7"/>
        <v>108.15026362038664</v>
      </c>
      <c r="G18" s="1">
        <v>1047.5999999999999</v>
      </c>
      <c r="H18" s="7">
        <f t="shared" si="8"/>
        <v>106.39853747714807</v>
      </c>
      <c r="I18" s="1">
        <v>1115.0999999999999</v>
      </c>
      <c r="J18" s="7">
        <f t="shared" si="9"/>
        <v>106.44329896907216</v>
      </c>
    </row>
    <row r="19" spans="1:10" x14ac:dyDescent="0.25">
      <c r="A19" s="12" t="s">
        <v>21</v>
      </c>
      <c r="B19" s="18">
        <v>129.68700000000001</v>
      </c>
      <c r="C19" s="2">
        <v>158.52000000000001</v>
      </c>
      <c r="D19" s="7">
        <f t="shared" si="6"/>
        <v>122.23276041546185</v>
      </c>
      <c r="E19" s="2">
        <v>171.46199999999999</v>
      </c>
      <c r="F19" s="7">
        <f t="shared" si="7"/>
        <v>108.16426949280846</v>
      </c>
      <c r="G19" s="1">
        <v>185.68199999999999</v>
      </c>
      <c r="H19" s="7">
        <f t="shared" si="8"/>
        <v>108.29338279035588</v>
      </c>
      <c r="I19" s="1">
        <v>201.63900000000001</v>
      </c>
      <c r="J19" s="7">
        <f t="shared" si="9"/>
        <v>108.59372475522669</v>
      </c>
    </row>
    <row r="20" spans="1:10" x14ac:dyDescent="0.25">
      <c r="A20" s="12" t="s">
        <v>22</v>
      </c>
      <c r="B20" s="18">
        <v>7.0330000000000004</v>
      </c>
      <c r="C20" s="2">
        <v>7.4</v>
      </c>
      <c r="D20" s="7">
        <f t="shared" si="6"/>
        <v>105.21825678942129</v>
      </c>
      <c r="E20" s="2">
        <v>7.8</v>
      </c>
      <c r="F20" s="7">
        <f t="shared" si="7"/>
        <v>105.40540540540539</v>
      </c>
      <c r="G20" s="1">
        <v>8.1999999999999993</v>
      </c>
      <c r="H20" s="7">
        <f t="shared" si="8"/>
        <v>105.12820512820514</v>
      </c>
      <c r="I20" s="1">
        <v>8.6</v>
      </c>
      <c r="J20" s="7">
        <f t="shared" si="9"/>
        <v>104.8780487804878</v>
      </c>
    </row>
    <row r="21" spans="1:10" ht="43.5" x14ac:dyDescent="0.25">
      <c r="A21" s="13" t="s">
        <v>23</v>
      </c>
      <c r="B21" s="14"/>
      <c r="C21" s="2"/>
      <c r="D21" s="7"/>
      <c r="E21" s="2"/>
      <c r="F21" s="7"/>
      <c r="G21" s="1"/>
      <c r="H21" s="7"/>
      <c r="I21" s="1"/>
      <c r="J21" s="7"/>
    </row>
    <row r="22" spans="1:10" x14ac:dyDescent="0.25">
      <c r="A22" s="6" t="s">
        <v>103</v>
      </c>
      <c r="B22" s="18">
        <v>42.9</v>
      </c>
      <c r="C22" s="2">
        <v>43</v>
      </c>
      <c r="D22" s="7">
        <f t="shared" si="6"/>
        <v>100.23310023310023</v>
      </c>
      <c r="E22" s="2">
        <v>44</v>
      </c>
      <c r="F22" s="7">
        <f t="shared" ref="F22:F83" si="18">E22/C22*100</f>
        <v>102.32558139534885</v>
      </c>
      <c r="G22" s="1">
        <v>45</v>
      </c>
      <c r="H22" s="7">
        <f t="shared" si="8"/>
        <v>102.27272727272727</v>
      </c>
      <c r="I22" s="1">
        <v>46</v>
      </c>
      <c r="J22" s="7">
        <f t="shared" si="9"/>
        <v>102.22222222222221</v>
      </c>
    </row>
    <row r="23" spans="1:10" ht="30" x14ac:dyDescent="0.25">
      <c r="A23" s="6" t="s">
        <v>97</v>
      </c>
      <c r="B23" s="41">
        <v>2464</v>
      </c>
      <c r="C23" s="2">
        <v>2464</v>
      </c>
      <c r="D23" s="7">
        <f>C23/B23*100</f>
        <v>100</v>
      </c>
      <c r="E23" s="2">
        <v>2466</v>
      </c>
      <c r="F23" s="7">
        <f t="shared" si="18"/>
        <v>100.08116883116882</v>
      </c>
      <c r="G23" s="1">
        <v>2467</v>
      </c>
      <c r="H23" s="7">
        <f t="shared" si="8"/>
        <v>100.04055150040551</v>
      </c>
      <c r="I23" s="1">
        <v>2467</v>
      </c>
      <c r="J23" s="7">
        <f t="shared" si="9"/>
        <v>100</v>
      </c>
    </row>
    <row r="24" spans="1:10" ht="30" x14ac:dyDescent="0.25">
      <c r="A24" s="6" t="s">
        <v>24</v>
      </c>
      <c r="B24" s="18">
        <v>4.26</v>
      </c>
      <c r="C24" s="2">
        <v>4.26</v>
      </c>
      <c r="D24" s="7">
        <f t="shared" si="6"/>
        <v>100</v>
      </c>
      <c r="E24" s="2">
        <v>4.26</v>
      </c>
      <c r="F24" s="7">
        <f t="shared" si="18"/>
        <v>100</v>
      </c>
      <c r="G24" s="1">
        <v>4.26</v>
      </c>
      <c r="H24" s="7">
        <f t="shared" si="8"/>
        <v>100</v>
      </c>
      <c r="I24" s="1">
        <v>4.26</v>
      </c>
      <c r="J24" s="7">
        <f t="shared" si="9"/>
        <v>100</v>
      </c>
    </row>
    <row r="25" spans="1:10" ht="30" x14ac:dyDescent="0.25">
      <c r="A25" s="6" t="s">
        <v>102</v>
      </c>
      <c r="B25" s="18">
        <v>117.81</v>
      </c>
      <c r="C25" s="14">
        <v>127.756</v>
      </c>
      <c r="D25" s="7">
        <f t="shared" si="6"/>
        <v>108.44240726593668</v>
      </c>
      <c r="E25" s="14">
        <v>133.12799999999999</v>
      </c>
      <c r="F25" s="7">
        <f t="shared" si="18"/>
        <v>104.20489057265412</v>
      </c>
      <c r="G25" s="15">
        <v>140.96600000000001</v>
      </c>
      <c r="H25" s="7">
        <f t="shared" si="8"/>
        <v>105.88756685295357</v>
      </c>
      <c r="I25" s="15">
        <v>145.21700000000001</v>
      </c>
      <c r="J25" s="7">
        <f t="shared" si="9"/>
        <v>103.01562078799142</v>
      </c>
    </row>
    <row r="26" spans="1:10" x14ac:dyDescent="0.25">
      <c r="A26" s="16" t="s">
        <v>25</v>
      </c>
      <c r="B26" s="18">
        <v>117.81</v>
      </c>
      <c r="C26" s="14">
        <v>127.756</v>
      </c>
      <c r="D26" s="7">
        <f t="shared" si="6"/>
        <v>108.44240726593668</v>
      </c>
      <c r="E26" s="14">
        <v>133.12799999999999</v>
      </c>
      <c r="F26" s="7">
        <f t="shared" si="18"/>
        <v>104.20489057265412</v>
      </c>
      <c r="G26" s="15">
        <v>140.96600000000001</v>
      </c>
      <c r="H26" s="7">
        <f t="shared" si="8"/>
        <v>105.88756685295357</v>
      </c>
      <c r="I26" s="15">
        <v>145.21700000000001</v>
      </c>
      <c r="J26" s="7">
        <f t="shared" si="9"/>
        <v>103.01562078799142</v>
      </c>
    </row>
    <row r="27" spans="1:10" ht="30" x14ac:dyDescent="0.25">
      <c r="A27" s="16" t="s">
        <v>26</v>
      </c>
      <c r="B27" s="18">
        <v>61</v>
      </c>
      <c r="C27" s="14">
        <v>61</v>
      </c>
      <c r="D27" s="7">
        <f t="shared" si="6"/>
        <v>100</v>
      </c>
      <c r="E27" s="14">
        <v>61</v>
      </c>
      <c r="F27" s="7">
        <f t="shared" si="18"/>
        <v>100</v>
      </c>
      <c r="G27" s="15">
        <v>61</v>
      </c>
      <c r="H27" s="7">
        <f t="shared" si="8"/>
        <v>100</v>
      </c>
      <c r="I27" s="15">
        <v>61</v>
      </c>
      <c r="J27" s="7">
        <f t="shared" si="9"/>
        <v>100</v>
      </c>
    </row>
    <row r="28" spans="1:10" ht="29.25" x14ac:dyDescent="0.25">
      <c r="A28" s="13" t="s">
        <v>27</v>
      </c>
      <c r="B28" s="14"/>
      <c r="C28" s="2"/>
      <c r="D28" s="7"/>
      <c r="E28" s="2"/>
      <c r="F28" s="7"/>
      <c r="G28" s="1"/>
      <c r="H28" s="7"/>
      <c r="I28" s="1"/>
      <c r="J28" s="7"/>
    </row>
    <row r="29" spans="1:10" x14ac:dyDescent="0.25">
      <c r="A29" s="6" t="s">
        <v>28</v>
      </c>
      <c r="B29" s="47">
        <v>3.65</v>
      </c>
      <c r="C29" s="47">
        <v>9.9</v>
      </c>
      <c r="D29" s="34">
        <f t="shared" ref="D29:D33" si="19">C29/B29*100</f>
        <v>271.23287671232879</v>
      </c>
      <c r="E29" s="47">
        <v>9.9</v>
      </c>
      <c r="F29" s="34">
        <f t="shared" ref="F29:F33" si="20">E29/C29*100</f>
        <v>100</v>
      </c>
      <c r="G29" s="47">
        <v>9.9499999999999993</v>
      </c>
      <c r="H29" s="34">
        <f t="shared" ref="H29:H33" si="21">G29/E29*100</f>
        <v>100.50505050505049</v>
      </c>
      <c r="I29" s="47">
        <v>9.9499999999999993</v>
      </c>
      <c r="J29" s="34">
        <f t="shared" ref="J29:J33" si="22">I29/G29*100</f>
        <v>100</v>
      </c>
    </row>
    <row r="30" spans="1:10" x14ac:dyDescent="0.25">
      <c r="A30" s="6" t="s">
        <v>29</v>
      </c>
      <c r="B30" s="47">
        <v>1.76</v>
      </c>
      <c r="C30" s="47">
        <v>2</v>
      </c>
      <c r="D30" s="34">
        <f t="shared" si="19"/>
        <v>113.63636363636364</v>
      </c>
      <c r="E30" s="47">
        <v>2</v>
      </c>
      <c r="F30" s="34">
        <f t="shared" si="20"/>
        <v>100</v>
      </c>
      <c r="G30" s="47">
        <v>2</v>
      </c>
      <c r="H30" s="34">
        <f t="shared" si="21"/>
        <v>100</v>
      </c>
      <c r="I30" s="47">
        <v>2.08</v>
      </c>
      <c r="J30" s="34">
        <f t="shared" si="22"/>
        <v>104</v>
      </c>
    </row>
    <row r="31" spans="1:10" s="40" customFormat="1" ht="30" x14ac:dyDescent="0.25">
      <c r="A31" s="39" t="s">
        <v>30</v>
      </c>
      <c r="B31" s="47">
        <v>0.05</v>
      </c>
      <c r="C31" s="47">
        <v>0.12</v>
      </c>
      <c r="D31" s="34">
        <f t="shared" ref="D31" si="23">C31/B31*100</f>
        <v>240</v>
      </c>
      <c r="E31" s="47">
        <v>0.12</v>
      </c>
      <c r="F31" s="34">
        <f t="shared" ref="F31" si="24">E31/C31*100</f>
        <v>100</v>
      </c>
      <c r="G31" s="47">
        <v>0.12</v>
      </c>
      <c r="H31" s="34">
        <f t="shared" ref="H31" si="25">G31/E31*100</f>
        <v>100</v>
      </c>
      <c r="I31" s="47">
        <v>0.12</v>
      </c>
      <c r="J31" s="34">
        <f t="shared" ref="J31" si="26">I31/G31*100</f>
        <v>100</v>
      </c>
    </row>
    <row r="32" spans="1:10" x14ac:dyDescent="0.25">
      <c r="A32" s="16" t="s">
        <v>31</v>
      </c>
      <c r="B32" s="47">
        <v>0.03</v>
      </c>
      <c r="C32" s="47">
        <v>0.1</v>
      </c>
      <c r="D32" s="34">
        <f t="shared" si="19"/>
        <v>333.33333333333337</v>
      </c>
      <c r="E32" s="47">
        <v>0.11</v>
      </c>
      <c r="F32" s="34">
        <f t="shared" si="20"/>
        <v>109.99999999999999</v>
      </c>
      <c r="G32" s="47">
        <v>0.12</v>
      </c>
      <c r="H32" s="34">
        <f t="shared" si="21"/>
        <v>109.09090909090908</v>
      </c>
      <c r="I32" s="47">
        <v>0.12</v>
      </c>
      <c r="J32" s="34">
        <f t="shared" si="22"/>
        <v>100</v>
      </c>
    </row>
    <row r="33" spans="1:10" x14ac:dyDescent="0.25">
      <c r="A33" s="6" t="s">
        <v>32</v>
      </c>
      <c r="B33" s="47">
        <v>0.2</v>
      </c>
      <c r="C33" s="47">
        <v>0.26</v>
      </c>
      <c r="D33" s="34">
        <f t="shared" si="19"/>
        <v>130</v>
      </c>
      <c r="E33" s="47">
        <v>0.27</v>
      </c>
      <c r="F33" s="34">
        <f t="shared" si="20"/>
        <v>103.84615384615385</v>
      </c>
      <c r="G33" s="47">
        <v>0.28000000000000003</v>
      </c>
      <c r="H33" s="34">
        <f t="shared" si="21"/>
        <v>103.7037037037037</v>
      </c>
      <c r="I33" s="47">
        <v>0.28999999999999998</v>
      </c>
      <c r="J33" s="34">
        <f t="shared" si="22"/>
        <v>103.57142857142856</v>
      </c>
    </row>
    <row r="34" spans="1:10" x14ac:dyDescent="0.25">
      <c r="A34" s="16" t="s">
        <v>31</v>
      </c>
      <c r="B34" s="32">
        <v>0.06</v>
      </c>
      <c r="C34" s="2">
        <v>7.0000000000000007E-2</v>
      </c>
      <c r="D34" s="7">
        <f t="shared" si="6"/>
        <v>116.66666666666667</v>
      </c>
      <c r="E34" s="2">
        <v>0.08</v>
      </c>
      <c r="F34" s="7">
        <f t="shared" si="18"/>
        <v>114.28571428571428</v>
      </c>
      <c r="G34" s="1">
        <v>0.09</v>
      </c>
      <c r="H34" s="7">
        <f t="shared" si="8"/>
        <v>112.5</v>
      </c>
      <c r="I34" s="1">
        <v>0.1</v>
      </c>
      <c r="J34" s="7">
        <f t="shared" si="9"/>
        <v>111.11111111111111</v>
      </c>
    </row>
    <row r="35" spans="1:10" x14ac:dyDescent="0.25">
      <c r="A35" s="6" t="s">
        <v>33</v>
      </c>
      <c r="B35" s="32">
        <v>0.05</v>
      </c>
      <c r="C35" s="14">
        <v>0.05</v>
      </c>
      <c r="D35" s="7">
        <f t="shared" si="6"/>
        <v>100</v>
      </c>
      <c r="E35" s="14">
        <v>0.06</v>
      </c>
      <c r="F35" s="7">
        <f t="shared" si="18"/>
        <v>120</v>
      </c>
      <c r="G35" s="15">
        <v>7.0000000000000007E-2</v>
      </c>
      <c r="H35" s="7">
        <f t="shared" si="8"/>
        <v>116.66666666666667</v>
      </c>
      <c r="I35" s="15">
        <v>7.0000000000000007E-2</v>
      </c>
      <c r="J35" s="7">
        <f t="shared" si="9"/>
        <v>100</v>
      </c>
    </row>
    <row r="36" spans="1:10" x14ac:dyDescent="0.25">
      <c r="A36" s="16" t="s">
        <v>31</v>
      </c>
      <c r="B36" s="32">
        <v>0.05</v>
      </c>
      <c r="C36" s="14">
        <v>0.05</v>
      </c>
      <c r="D36" s="7">
        <f t="shared" si="6"/>
        <v>100</v>
      </c>
      <c r="E36" s="14">
        <v>0.06</v>
      </c>
      <c r="F36" s="7">
        <f>E36/C36*100</f>
        <v>120</v>
      </c>
      <c r="G36" s="15">
        <v>7.0000000000000007E-2</v>
      </c>
      <c r="H36" s="7">
        <f t="shared" si="8"/>
        <v>116.66666666666667</v>
      </c>
      <c r="I36" s="15">
        <v>7.0000000000000007E-2</v>
      </c>
      <c r="J36" s="7">
        <f t="shared" si="9"/>
        <v>100</v>
      </c>
    </row>
    <row r="37" spans="1:10" x14ac:dyDescent="0.25">
      <c r="A37" s="6" t="s">
        <v>34</v>
      </c>
      <c r="B37" s="47">
        <v>0.32</v>
      </c>
      <c r="C37" s="47">
        <v>0.34</v>
      </c>
      <c r="D37" s="34">
        <f t="shared" si="6"/>
        <v>106.25</v>
      </c>
      <c r="E37" s="47">
        <v>0.36</v>
      </c>
      <c r="F37" s="34">
        <f t="shared" ref="F37:F38" si="27">E37/C37*100</f>
        <v>105.88235294117645</v>
      </c>
      <c r="G37" s="47">
        <v>0.36</v>
      </c>
      <c r="H37" s="34">
        <f t="shared" si="8"/>
        <v>100</v>
      </c>
      <c r="I37" s="47">
        <v>0.38</v>
      </c>
      <c r="J37" s="34">
        <f t="shared" si="9"/>
        <v>105.55555555555556</v>
      </c>
    </row>
    <row r="38" spans="1:10" x14ac:dyDescent="0.25">
      <c r="A38" s="16" t="s">
        <v>31</v>
      </c>
      <c r="B38" s="47">
        <v>0.75</v>
      </c>
      <c r="C38" s="47">
        <v>0.78</v>
      </c>
      <c r="D38" s="34">
        <f t="shared" si="6"/>
        <v>104</v>
      </c>
      <c r="E38" s="47">
        <v>0.78</v>
      </c>
      <c r="F38" s="34">
        <f t="shared" si="27"/>
        <v>100</v>
      </c>
      <c r="G38" s="47">
        <v>0.78</v>
      </c>
      <c r="H38" s="34">
        <f t="shared" si="8"/>
        <v>100</v>
      </c>
      <c r="I38" s="47">
        <v>0.78</v>
      </c>
      <c r="J38" s="34">
        <f t="shared" si="9"/>
        <v>100</v>
      </c>
    </row>
    <row r="39" spans="1:10" x14ac:dyDescent="0.25">
      <c r="A39" s="16" t="s">
        <v>35</v>
      </c>
      <c r="B39" s="32">
        <v>0.04</v>
      </c>
      <c r="C39" s="18">
        <v>0.04</v>
      </c>
      <c r="D39" s="7">
        <f t="shared" si="6"/>
        <v>100</v>
      </c>
      <c r="E39" s="18">
        <v>0.08</v>
      </c>
      <c r="F39" s="7">
        <f t="shared" si="18"/>
        <v>200</v>
      </c>
      <c r="G39" s="15">
        <v>0.14000000000000001</v>
      </c>
      <c r="H39" s="7">
        <f t="shared" si="8"/>
        <v>175.00000000000003</v>
      </c>
      <c r="I39" s="15">
        <v>0.15</v>
      </c>
      <c r="J39" s="7">
        <f t="shared" si="9"/>
        <v>107.14285714285714</v>
      </c>
    </row>
    <row r="40" spans="1:10" x14ac:dyDescent="0.25">
      <c r="A40" s="16" t="s">
        <v>31</v>
      </c>
      <c r="B40" s="32">
        <v>0.02</v>
      </c>
      <c r="C40" s="18">
        <v>0.02</v>
      </c>
      <c r="D40" s="7">
        <f t="shared" si="6"/>
        <v>100</v>
      </c>
      <c r="E40" s="18">
        <v>0.02</v>
      </c>
      <c r="F40" s="7">
        <f t="shared" si="18"/>
        <v>100</v>
      </c>
      <c r="G40" s="15">
        <v>0.02</v>
      </c>
      <c r="H40" s="7">
        <f t="shared" si="8"/>
        <v>100</v>
      </c>
      <c r="I40" s="15">
        <v>0.02</v>
      </c>
      <c r="J40" s="7">
        <f t="shared" si="9"/>
        <v>100</v>
      </c>
    </row>
    <row r="41" spans="1:10" x14ac:dyDescent="0.25">
      <c r="A41" s="6" t="s">
        <v>36</v>
      </c>
      <c r="B41" s="33">
        <v>0.105</v>
      </c>
      <c r="C41" s="2">
        <v>0.12</v>
      </c>
      <c r="D41" s="7">
        <f t="shared" si="6"/>
        <v>114.28571428571428</v>
      </c>
      <c r="E41" s="2">
        <v>0.121</v>
      </c>
      <c r="F41" s="7">
        <f t="shared" si="18"/>
        <v>100.83333333333333</v>
      </c>
      <c r="G41" s="1">
        <v>0.121</v>
      </c>
      <c r="H41" s="7">
        <f>G41/E41*100</f>
        <v>100</v>
      </c>
      <c r="I41" s="1">
        <v>0.121</v>
      </c>
      <c r="J41" s="7">
        <f t="shared" si="9"/>
        <v>100</v>
      </c>
    </row>
    <row r="42" spans="1:10" x14ac:dyDescent="0.25">
      <c r="A42" s="16" t="s">
        <v>31</v>
      </c>
      <c r="B42" s="33">
        <v>0.105</v>
      </c>
      <c r="C42" s="19">
        <v>0.12</v>
      </c>
      <c r="D42" s="7">
        <f t="shared" si="6"/>
        <v>114.28571428571428</v>
      </c>
      <c r="E42" s="2">
        <v>0.121</v>
      </c>
      <c r="F42" s="7">
        <f t="shared" si="18"/>
        <v>100.83333333333333</v>
      </c>
      <c r="G42" s="1">
        <v>0.121</v>
      </c>
      <c r="H42" s="7">
        <f>G42/E42*100</f>
        <v>100</v>
      </c>
      <c r="I42" s="1">
        <v>0.121</v>
      </c>
      <c r="J42" s="7">
        <f t="shared" si="9"/>
        <v>100</v>
      </c>
    </row>
    <row r="43" spans="1:10" x14ac:dyDescent="0.25">
      <c r="A43" s="6" t="s">
        <v>37</v>
      </c>
      <c r="B43" s="47">
        <v>1.1200000000000001</v>
      </c>
      <c r="C43" s="48">
        <v>1.1200000000000001</v>
      </c>
      <c r="D43" s="34">
        <f t="shared" si="6"/>
        <v>100</v>
      </c>
      <c r="E43" s="48">
        <v>1.121</v>
      </c>
      <c r="F43" s="34">
        <f t="shared" si="18"/>
        <v>100.08928571428571</v>
      </c>
      <c r="G43" s="48">
        <v>1.1200000000000001</v>
      </c>
      <c r="H43" s="34">
        <f t="shared" ref="H43:H45" si="28">G43/E43*100</f>
        <v>99.91079393398752</v>
      </c>
      <c r="I43" s="48">
        <v>1.131</v>
      </c>
      <c r="J43" s="34">
        <f t="shared" si="9"/>
        <v>100.98214285714285</v>
      </c>
    </row>
    <row r="44" spans="1:10" x14ac:dyDescent="0.25">
      <c r="A44" s="16" t="s">
        <v>31</v>
      </c>
      <c r="B44" s="48">
        <v>0.54500000000000004</v>
      </c>
      <c r="C44" s="48">
        <v>0.75</v>
      </c>
      <c r="D44" s="34">
        <f t="shared" si="6"/>
        <v>137.61467889908258</v>
      </c>
      <c r="E44" s="48">
        <v>0.75</v>
      </c>
      <c r="F44" s="34">
        <f t="shared" si="18"/>
        <v>100</v>
      </c>
      <c r="G44" s="48">
        <v>0.75</v>
      </c>
      <c r="H44" s="34">
        <f t="shared" si="28"/>
        <v>100</v>
      </c>
      <c r="I44" s="48">
        <v>0.75</v>
      </c>
      <c r="J44" s="34">
        <f t="shared" si="9"/>
        <v>100</v>
      </c>
    </row>
    <row r="45" spans="1:10" x14ac:dyDescent="0.25">
      <c r="A45" s="6" t="s">
        <v>38</v>
      </c>
      <c r="B45" s="47">
        <v>1.45</v>
      </c>
      <c r="C45" s="47">
        <v>1.45</v>
      </c>
      <c r="D45" s="34">
        <f t="shared" si="6"/>
        <v>100</v>
      </c>
      <c r="E45" s="47">
        <v>1.46</v>
      </c>
      <c r="F45" s="34">
        <f t="shared" si="18"/>
        <v>100.68965517241379</v>
      </c>
      <c r="G45" s="47">
        <v>1.46</v>
      </c>
      <c r="H45" s="34">
        <f t="shared" si="28"/>
        <v>100</v>
      </c>
      <c r="I45" s="47">
        <v>1.48</v>
      </c>
      <c r="J45" s="34">
        <f t="shared" si="9"/>
        <v>101.36986301369863</v>
      </c>
    </row>
    <row r="46" spans="1:10" x14ac:dyDescent="0.25">
      <c r="A46" s="16" t="s">
        <v>31</v>
      </c>
      <c r="B46" s="47">
        <v>1.45</v>
      </c>
      <c r="C46" s="47">
        <v>1.45</v>
      </c>
      <c r="D46" s="34">
        <f t="shared" ref="D46" si="29">C46/B46*100</f>
        <v>100</v>
      </c>
      <c r="E46" s="47">
        <v>1.46</v>
      </c>
      <c r="F46" s="34">
        <f t="shared" ref="F46" si="30">E46/C46*100</f>
        <v>100.68965517241379</v>
      </c>
      <c r="G46" s="47">
        <v>1.46</v>
      </c>
      <c r="H46" s="34">
        <f t="shared" ref="H46" si="31">G46/E46*100</f>
        <v>100</v>
      </c>
      <c r="I46" s="47">
        <v>1.48</v>
      </c>
      <c r="J46" s="34">
        <f t="shared" ref="J46" si="32">I46/G46*100</f>
        <v>101.36986301369863</v>
      </c>
    </row>
    <row r="47" spans="1:10" x14ac:dyDescent="0.25">
      <c r="A47" s="16" t="s">
        <v>39</v>
      </c>
      <c r="B47" s="47">
        <v>13.25</v>
      </c>
      <c r="C47" s="48">
        <v>13.423</v>
      </c>
      <c r="D47" s="34">
        <f t="shared" si="6"/>
        <v>101.30566037735849</v>
      </c>
      <c r="E47" s="48">
        <v>13.433</v>
      </c>
      <c r="F47" s="34">
        <f t="shared" si="18"/>
        <v>100.07449899426358</v>
      </c>
      <c r="G47" s="48">
        <v>15.005000000000001</v>
      </c>
      <c r="H47" s="34">
        <f t="shared" si="8"/>
        <v>111.70252363582223</v>
      </c>
      <c r="I47" s="48">
        <v>15.048999999999999</v>
      </c>
      <c r="J47" s="34">
        <f t="shared" si="9"/>
        <v>100.29323558813728</v>
      </c>
    </row>
    <row r="48" spans="1:10" x14ac:dyDescent="0.25">
      <c r="A48" s="16" t="s">
        <v>111</v>
      </c>
      <c r="B48" s="48">
        <v>0.51</v>
      </c>
      <c r="C48" s="48">
        <v>0.52</v>
      </c>
      <c r="D48" s="34">
        <f t="shared" si="6"/>
        <v>101.96078431372548</v>
      </c>
      <c r="E48" s="48">
        <v>0.52</v>
      </c>
      <c r="F48" s="34">
        <f t="shared" si="18"/>
        <v>100</v>
      </c>
      <c r="G48" s="48">
        <v>0.52</v>
      </c>
      <c r="H48" s="34">
        <f t="shared" si="8"/>
        <v>100</v>
      </c>
      <c r="I48" s="48">
        <v>0.52300000000000002</v>
      </c>
      <c r="J48" s="34">
        <f t="shared" si="9"/>
        <v>100.57692307692308</v>
      </c>
    </row>
    <row r="49" spans="1:10" ht="29.25" x14ac:dyDescent="0.25">
      <c r="A49" s="20" t="s">
        <v>40</v>
      </c>
      <c r="B49" s="2"/>
      <c r="C49" s="2"/>
      <c r="D49" s="7"/>
      <c r="E49" s="2"/>
      <c r="F49" s="7"/>
      <c r="G49" s="1"/>
      <c r="H49" s="7"/>
      <c r="I49" s="1"/>
      <c r="J49" s="7"/>
    </row>
    <row r="50" spans="1:10" x14ac:dyDescent="0.25">
      <c r="A50" s="8" t="s">
        <v>41</v>
      </c>
      <c r="B50" s="49">
        <v>252</v>
      </c>
      <c r="C50" s="49">
        <v>345</v>
      </c>
      <c r="D50" s="34">
        <f t="shared" ref="D50" si="33">C50/B50*100</f>
        <v>136.9047619047619</v>
      </c>
      <c r="E50" s="49">
        <v>345</v>
      </c>
      <c r="F50" s="34">
        <f t="shared" ref="F50" si="34">E50/C50*100</f>
        <v>100</v>
      </c>
      <c r="G50" s="49">
        <v>345</v>
      </c>
      <c r="H50" s="34">
        <f t="shared" ref="H50" si="35">G50/E50*100</f>
        <v>100</v>
      </c>
      <c r="I50" s="49">
        <v>345</v>
      </c>
      <c r="J50" s="34">
        <f t="shared" ref="J50" si="36">I50/G50*100</f>
        <v>100</v>
      </c>
    </row>
    <row r="51" spans="1:10" x14ac:dyDescent="0.25">
      <c r="A51" s="21" t="s">
        <v>31</v>
      </c>
      <c r="B51" s="49">
        <v>252</v>
      </c>
      <c r="C51" s="49">
        <v>345</v>
      </c>
      <c r="D51" s="34">
        <f t="shared" ref="D51:D52" si="37">C51/B51*100</f>
        <v>136.9047619047619</v>
      </c>
      <c r="E51" s="49">
        <v>345</v>
      </c>
      <c r="F51" s="34">
        <f t="shared" ref="F51:F52" si="38">E51/C51*100</f>
        <v>100</v>
      </c>
      <c r="G51" s="49">
        <v>345</v>
      </c>
      <c r="H51" s="34">
        <f t="shared" ref="H51:H52" si="39">G51/E51*100</f>
        <v>100</v>
      </c>
      <c r="I51" s="49">
        <v>345</v>
      </c>
      <c r="J51" s="34">
        <f t="shared" ref="J51:J52" si="40">I51/G51*100</f>
        <v>100</v>
      </c>
    </row>
    <row r="52" spans="1:10" ht="30" x14ac:dyDescent="0.25">
      <c r="A52" s="22" t="s">
        <v>42</v>
      </c>
      <c r="B52" s="49">
        <v>161</v>
      </c>
      <c r="C52" s="49">
        <v>161</v>
      </c>
      <c r="D52" s="34">
        <f t="shared" si="37"/>
        <v>100</v>
      </c>
      <c r="E52" s="49">
        <v>162</v>
      </c>
      <c r="F52" s="34">
        <f t="shared" si="38"/>
        <v>100.62111801242236</v>
      </c>
      <c r="G52" s="49">
        <v>162</v>
      </c>
      <c r="H52" s="34">
        <f t="shared" si="39"/>
        <v>100</v>
      </c>
      <c r="I52" s="49">
        <v>163</v>
      </c>
      <c r="J52" s="34">
        <f t="shared" si="40"/>
        <v>100.61728395061729</v>
      </c>
    </row>
    <row r="53" spans="1:10" ht="30" x14ac:dyDescent="0.25">
      <c r="A53" s="23" t="s">
        <v>31</v>
      </c>
      <c r="B53" s="49">
        <v>161</v>
      </c>
      <c r="C53" s="49">
        <v>161</v>
      </c>
      <c r="D53" s="34">
        <f t="shared" ref="D53" si="41">C53/B53*100</f>
        <v>100</v>
      </c>
      <c r="E53" s="49">
        <v>162</v>
      </c>
      <c r="F53" s="34">
        <f t="shared" ref="F53" si="42">E53/C53*100</f>
        <v>100.62111801242236</v>
      </c>
      <c r="G53" s="49">
        <v>162</v>
      </c>
      <c r="H53" s="34">
        <f t="shared" ref="H53" si="43">G53/E53*100</f>
        <v>100</v>
      </c>
      <c r="I53" s="49">
        <v>163</v>
      </c>
      <c r="J53" s="34">
        <f t="shared" ref="J53" si="44">I53/G53*100</f>
        <v>100.61728395061729</v>
      </c>
    </row>
    <row r="54" spans="1:10" x14ac:dyDescent="0.25">
      <c r="A54" s="8" t="s">
        <v>43</v>
      </c>
      <c r="B54" s="2">
        <v>98</v>
      </c>
      <c r="C54" s="2">
        <v>152</v>
      </c>
      <c r="D54" s="7">
        <f t="shared" ref="D54:D55" si="45">C54/B54*100</f>
        <v>155.10204081632654</v>
      </c>
      <c r="E54" s="2">
        <v>152</v>
      </c>
      <c r="F54" s="7">
        <f t="shared" si="18"/>
        <v>100</v>
      </c>
      <c r="G54" s="1">
        <v>159</v>
      </c>
      <c r="H54" s="7">
        <f t="shared" si="8"/>
        <v>104.60526315789474</v>
      </c>
      <c r="I54" s="1">
        <v>159</v>
      </c>
      <c r="J54" s="7">
        <f t="shared" si="9"/>
        <v>100</v>
      </c>
    </row>
    <row r="55" spans="1:10" x14ac:dyDescent="0.25">
      <c r="A55" s="8" t="s">
        <v>44</v>
      </c>
      <c r="B55" s="34">
        <v>18.5</v>
      </c>
      <c r="C55" s="34">
        <v>18.5</v>
      </c>
      <c r="D55" s="34">
        <f t="shared" si="45"/>
        <v>100</v>
      </c>
      <c r="E55" s="34">
        <v>18.600000000000001</v>
      </c>
      <c r="F55" s="34">
        <f t="shared" si="18"/>
        <v>100.54054054054056</v>
      </c>
      <c r="G55" s="34">
        <v>18.7</v>
      </c>
      <c r="H55" s="34">
        <f t="shared" si="8"/>
        <v>100.53763440860214</v>
      </c>
      <c r="I55" s="34">
        <v>18.7</v>
      </c>
      <c r="J55" s="34">
        <f t="shared" si="9"/>
        <v>100</v>
      </c>
    </row>
    <row r="56" spans="1:10" x14ac:dyDescent="0.25">
      <c r="A56" s="13" t="s">
        <v>45</v>
      </c>
      <c r="B56" s="2"/>
      <c r="C56" s="2"/>
      <c r="D56" s="7"/>
      <c r="E56" s="2"/>
      <c r="F56" s="7"/>
      <c r="G56" s="1"/>
      <c r="H56" s="7"/>
      <c r="I56" s="1"/>
      <c r="J56" s="7"/>
    </row>
    <row r="57" spans="1:10" x14ac:dyDescent="0.25">
      <c r="A57" s="6" t="s">
        <v>46</v>
      </c>
      <c r="B57" s="19">
        <v>784.58199999999999</v>
      </c>
      <c r="C57" s="19">
        <v>853.3</v>
      </c>
      <c r="D57" s="7">
        <f t="shared" ref="D57:D61" si="46">C57/B57*100</f>
        <v>108.75854913826726</v>
      </c>
      <c r="E57" s="19">
        <v>911.3</v>
      </c>
      <c r="F57" s="7">
        <f t="shared" si="18"/>
        <v>106.79714051330129</v>
      </c>
      <c r="G57" s="46">
        <v>974.2</v>
      </c>
      <c r="H57" s="7">
        <f t="shared" si="8"/>
        <v>106.90222758696368</v>
      </c>
      <c r="I57" s="46">
        <v>1044.4000000000001</v>
      </c>
      <c r="J57" s="7">
        <f t="shared" si="9"/>
        <v>107.20591254362554</v>
      </c>
    </row>
    <row r="58" spans="1:10" x14ac:dyDescent="0.25">
      <c r="A58" s="6" t="s">
        <v>47</v>
      </c>
      <c r="B58" s="19">
        <v>6.0389999999999997</v>
      </c>
      <c r="C58" s="19">
        <v>6.3</v>
      </c>
      <c r="D58" s="7">
        <f t="shared" si="46"/>
        <v>104.32190760059612</v>
      </c>
      <c r="E58" s="19">
        <v>6.7</v>
      </c>
      <c r="F58" s="7">
        <f t="shared" si="18"/>
        <v>106.34920634920636</v>
      </c>
      <c r="G58" s="46">
        <v>7</v>
      </c>
      <c r="H58" s="7">
        <f t="shared" si="8"/>
        <v>104.4776119402985</v>
      </c>
      <c r="I58" s="46">
        <v>7.4</v>
      </c>
      <c r="J58" s="7">
        <f t="shared" si="9"/>
        <v>105.71428571428572</v>
      </c>
    </row>
    <row r="59" spans="1:10" ht="45" x14ac:dyDescent="0.25">
      <c r="A59" s="6" t="s">
        <v>104</v>
      </c>
      <c r="B59" s="2">
        <v>8.4</v>
      </c>
      <c r="C59" s="17">
        <v>8.5</v>
      </c>
      <c r="D59" s="7">
        <f t="shared" si="46"/>
        <v>101.19047619047619</v>
      </c>
      <c r="E59" s="2">
        <v>8.5</v>
      </c>
      <c r="F59" s="7">
        <f t="shared" si="18"/>
        <v>100</v>
      </c>
      <c r="G59" s="1">
        <v>8.6</v>
      </c>
      <c r="H59" s="7">
        <f t="shared" si="8"/>
        <v>101.17647058823529</v>
      </c>
      <c r="I59" s="1">
        <v>8.6999999999999993</v>
      </c>
      <c r="J59" s="7">
        <f t="shared" si="9"/>
        <v>101.16279069767442</v>
      </c>
    </row>
    <row r="60" spans="1:10" ht="45" x14ac:dyDescent="0.25">
      <c r="A60" s="6" t="s">
        <v>48</v>
      </c>
      <c r="B60" s="2">
        <v>8.9</v>
      </c>
      <c r="C60" s="2">
        <v>8.9</v>
      </c>
      <c r="D60" s="7">
        <f t="shared" si="46"/>
        <v>100</v>
      </c>
      <c r="E60" s="2">
        <v>9.1999999999999993</v>
      </c>
      <c r="F60" s="7">
        <f t="shared" si="18"/>
        <v>103.37078651685391</v>
      </c>
      <c r="G60" s="1">
        <v>9.1999999999999993</v>
      </c>
      <c r="H60" s="7">
        <f t="shared" si="8"/>
        <v>100</v>
      </c>
      <c r="I60" s="1">
        <v>9.3000000000000007</v>
      </c>
      <c r="J60" s="7">
        <f t="shared" si="9"/>
        <v>101.08695652173914</v>
      </c>
    </row>
    <row r="61" spans="1:10" ht="30" x14ac:dyDescent="0.25">
      <c r="A61" s="6" t="s">
        <v>49</v>
      </c>
      <c r="B61" s="2">
        <v>981.08799999999997</v>
      </c>
      <c r="C61" s="2">
        <v>418</v>
      </c>
      <c r="D61" s="7">
        <f t="shared" si="46"/>
        <v>42.605760135686097</v>
      </c>
      <c r="E61" s="2">
        <v>275</v>
      </c>
      <c r="F61" s="7">
        <f>E61/C61*100</f>
        <v>65.789473684210535</v>
      </c>
      <c r="G61" s="1">
        <v>184</v>
      </c>
      <c r="H61" s="7">
        <f t="shared" si="8"/>
        <v>66.909090909090907</v>
      </c>
      <c r="I61" s="1">
        <v>236.5</v>
      </c>
      <c r="J61" s="7">
        <f t="shared" si="9"/>
        <v>128.53260869565219</v>
      </c>
    </row>
    <row r="62" spans="1:10" x14ac:dyDescent="0.25">
      <c r="A62" s="24" t="s">
        <v>50</v>
      </c>
      <c r="B62" s="2"/>
      <c r="C62" s="2"/>
      <c r="D62" s="7"/>
      <c r="E62" s="2"/>
      <c r="F62" s="7"/>
      <c r="G62" s="1"/>
      <c r="H62" s="7"/>
      <c r="I62" s="1"/>
      <c r="J62" s="7"/>
    </row>
    <row r="63" spans="1:10" ht="30" x14ac:dyDescent="0.25">
      <c r="A63" s="6" t="s">
        <v>51</v>
      </c>
      <c r="B63" s="55">
        <v>275.22000000000003</v>
      </c>
      <c r="C63" s="56">
        <v>276</v>
      </c>
      <c r="D63" s="55">
        <f>C63/B63*100</f>
        <v>100.28340963592761</v>
      </c>
      <c r="E63" s="56">
        <v>277</v>
      </c>
      <c r="F63" s="56">
        <f>E63/C63*100</f>
        <v>100.36231884057972</v>
      </c>
      <c r="G63" s="56">
        <v>278</v>
      </c>
      <c r="H63" s="56">
        <f>G63/E63*100</f>
        <v>100.36101083032491</v>
      </c>
      <c r="I63" s="56">
        <v>282</v>
      </c>
      <c r="J63" s="56">
        <f>I63/G63*100</f>
        <v>101.43884892086331</v>
      </c>
    </row>
    <row r="64" spans="1:10" ht="90" x14ac:dyDescent="0.25">
      <c r="A64" s="6" t="s">
        <v>52</v>
      </c>
      <c r="B64" s="2">
        <v>5.7</v>
      </c>
      <c r="C64" s="2">
        <v>5.7</v>
      </c>
      <c r="D64" s="7">
        <f>C64/B64*100</f>
        <v>100</v>
      </c>
      <c r="E64" s="2">
        <v>5.7</v>
      </c>
      <c r="F64" s="7">
        <f t="shared" si="18"/>
        <v>100</v>
      </c>
      <c r="G64" s="1">
        <v>5.7</v>
      </c>
      <c r="H64" s="7">
        <f t="shared" si="8"/>
        <v>100</v>
      </c>
      <c r="I64" s="1">
        <v>5.7</v>
      </c>
      <c r="J64" s="7">
        <f t="shared" si="9"/>
        <v>100</v>
      </c>
    </row>
    <row r="65" spans="1:10" ht="30" x14ac:dyDescent="0.25">
      <c r="A65" s="6" t="s">
        <v>53</v>
      </c>
      <c r="B65" s="55">
        <v>275.22000000000003</v>
      </c>
      <c r="C65" s="56">
        <v>276</v>
      </c>
      <c r="D65" s="55">
        <f>C65/B65*100</f>
        <v>100.28340963592761</v>
      </c>
      <c r="E65" s="56">
        <v>277</v>
      </c>
      <c r="F65" s="56">
        <f>E65/C65*100</f>
        <v>100.36231884057972</v>
      </c>
      <c r="G65" s="56">
        <v>278</v>
      </c>
      <c r="H65" s="56">
        <f>G65/E65*100</f>
        <v>100.36101083032491</v>
      </c>
      <c r="I65" s="56">
        <v>282</v>
      </c>
      <c r="J65" s="56">
        <f>I65/G65*100</f>
        <v>101.43884892086331</v>
      </c>
    </row>
    <row r="66" spans="1:10" ht="30" x14ac:dyDescent="0.25">
      <c r="A66" s="6" t="s">
        <v>54</v>
      </c>
      <c r="B66" s="2">
        <v>163</v>
      </c>
      <c r="C66" s="2">
        <v>164</v>
      </c>
      <c r="D66" s="7">
        <f>C66/B66*100</f>
        <v>100.61349693251533</v>
      </c>
      <c r="E66" s="2">
        <v>165</v>
      </c>
      <c r="F66" s="7">
        <f t="shared" si="18"/>
        <v>100.60975609756098</v>
      </c>
      <c r="G66" s="1">
        <v>166</v>
      </c>
      <c r="H66" s="7">
        <f t="shared" si="8"/>
        <v>100.60606060606061</v>
      </c>
      <c r="I66" s="1">
        <v>167</v>
      </c>
      <c r="J66" s="7">
        <f t="shared" si="9"/>
        <v>100.60240963855422</v>
      </c>
    </row>
    <row r="67" spans="1:10" x14ac:dyDescent="0.25">
      <c r="A67" s="13" t="s">
        <v>55</v>
      </c>
      <c r="B67" s="2"/>
      <c r="C67" s="2"/>
      <c r="D67" s="7"/>
      <c r="E67" s="2"/>
      <c r="F67" s="7"/>
      <c r="G67" s="1"/>
      <c r="H67" s="7"/>
      <c r="I67" s="1"/>
      <c r="J67" s="7"/>
    </row>
    <row r="68" spans="1:10" ht="30" x14ac:dyDescent="0.25">
      <c r="A68" s="6" t="s">
        <v>56</v>
      </c>
      <c r="B68" s="2">
        <v>0.16700000000000001</v>
      </c>
      <c r="C68" s="2">
        <v>0.19</v>
      </c>
      <c r="D68" s="7">
        <f>C68/B68*100</f>
        <v>113.77245508982034</v>
      </c>
      <c r="E68" s="19">
        <v>0.19500000000000001</v>
      </c>
      <c r="F68" s="7">
        <f t="shared" si="18"/>
        <v>102.63157894736842</v>
      </c>
      <c r="G68" s="1">
        <v>0.19500000000000001</v>
      </c>
      <c r="H68" s="7">
        <f t="shared" si="8"/>
        <v>100</v>
      </c>
      <c r="I68" s="1">
        <v>0.19500000000000001</v>
      </c>
      <c r="J68" s="7">
        <f t="shared" si="9"/>
        <v>100</v>
      </c>
    </row>
    <row r="69" spans="1:10" x14ac:dyDescent="0.25">
      <c r="A69" s="6" t="s">
        <v>57</v>
      </c>
      <c r="B69" s="2"/>
      <c r="C69" s="2"/>
      <c r="D69" s="7"/>
      <c r="E69" s="2"/>
      <c r="F69" s="7"/>
      <c r="G69" s="1"/>
      <c r="H69" s="7"/>
      <c r="I69" s="1"/>
      <c r="J69" s="7"/>
    </row>
    <row r="70" spans="1:10" x14ac:dyDescent="0.25">
      <c r="A70" s="6" t="s">
        <v>58</v>
      </c>
      <c r="B70" s="2">
        <v>0.49</v>
      </c>
      <c r="C70" s="2">
        <v>0.50600000000000001</v>
      </c>
      <c r="D70" s="7">
        <f>C70/B70*100</f>
        <v>103.26530612244898</v>
      </c>
      <c r="E70" s="2">
        <v>0.50900000000000001</v>
      </c>
      <c r="F70" s="7">
        <f t="shared" si="18"/>
        <v>100.59288537549406</v>
      </c>
      <c r="G70" s="1">
        <v>0.51200000000000001</v>
      </c>
      <c r="H70" s="7">
        <f t="shared" si="8"/>
        <v>100.5893909626719</v>
      </c>
      <c r="I70" s="1">
        <v>0.51900000000000002</v>
      </c>
      <c r="J70" s="7">
        <f t="shared" si="9"/>
        <v>101.3671875</v>
      </c>
    </row>
    <row r="71" spans="1:10" ht="60" x14ac:dyDescent="0.25">
      <c r="A71" s="6" t="s">
        <v>59</v>
      </c>
      <c r="B71" s="2">
        <v>100</v>
      </c>
      <c r="C71" s="2">
        <v>100</v>
      </c>
      <c r="D71" s="7">
        <f>C71/B71*100</f>
        <v>100</v>
      </c>
      <c r="E71" s="2">
        <v>100</v>
      </c>
      <c r="F71" s="7">
        <f t="shared" si="18"/>
        <v>100</v>
      </c>
      <c r="G71" s="1">
        <v>100</v>
      </c>
      <c r="H71" s="7">
        <f t="shared" si="8"/>
        <v>100</v>
      </c>
      <c r="I71" s="1">
        <v>100</v>
      </c>
      <c r="J71" s="7">
        <f t="shared" si="9"/>
        <v>100</v>
      </c>
    </row>
    <row r="72" spans="1:10" ht="30" x14ac:dyDescent="0.25">
      <c r="A72" s="8" t="s">
        <v>98</v>
      </c>
      <c r="B72" s="2">
        <v>94</v>
      </c>
      <c r="C72" s="2">
        <v>94</v>
      </c>
      <c r="D72" s="7">
        <f>C72/B72*100</f>
        <v>100</v>
      </c>
      <c r="E72" s="2">
        <v>94</v>
      </c>
      <c r="F72" s="7">
        <f t="shared" si="18"/>
        <v>100</v>
      </c>
      <c r="G72" s="1">
        <v>94</v>
      </c>
      <c r="H72" s="7">
        <f t="shared" si="8"/>
        <v>100</v>
      </c>
      <c r="I72" s="1">
        <v>94</v>
      </c>
      <c r="J72" s="7">
        <f t="shared" si="9"/>
        <v>100</v>
      </c>
    </row>
    <row r="73" spans="1:10" ht="30" x14ac:dyDescent="0.25">
      <c r="A73" s="8" t="s">
        <v>60</v>
      </c>
      <c r="B73" s="2">
        <v>2</v>
      </c>
      <c r="C73" s="2">
        <v>2</v>
      </c>
      <c r="D73" s="7">
        <f>C73/B73*100</f>
        <v>100</v>
      </c>
      <c r="E73" s="2">
        <v>2</v>
      </c>
      <c r="F73" s="7">
        <f t="shared" si="18"/>
        <v>100</v>
      </c>
      <c r="G73" s="1">
        <v>2</v>
      </c>
      <c r="H73" s="7">
        <f t="shared" si="8"/>
        <v>100</v>
      </c>
      <c r="I73" s="1">
        <v>2</v>
      </c>
      <c r="J73" s="7">
        <f t="shared" si="9"/>
        <v>100</v>
      </c>
    </row>
    <row r="74" spans="1:10" x14ac:dyDescent="0.25">
      <c r="A74" s="13" t="s">
        <v>61</v>
      </c>
      <c r="B74" s="2"/>
      <c r="C74" s="2"/>
      <c r="D74" s="7"/>
      <c r="E74" s="2"/>
      <c r="F74" s="7"/>
      <c r="G74" s="1"/>
      <c r="H74" s="7"/>
      <c r="I74" s="1"/>
      <c r="J74" s="7"/>
    </row>
    <row r="75" spans="1:10" ht="30" x14ac:dyDescent="0.25">
      <c r="A75" s="6" t="s">
        <v>62</v>
      </c>
      <c r="B75" s="50">
        <v>1.58</v>
      </c>
      <c r="C75" s="50">
        <v>0.54</v>
      </c>
      <c r="D75" s="51">
        <f t="shared" ref="D75:D76" si="47">C75/B75*100</f>
        <v>34.177215189873415</v>
      </c>
      <c r="E75" s="50">
        <v>0.59</v>
      </c>
      <c r="F75" s="51">
        <f t="shared" ref="F75:F76" si="48">E75/C75*100</f>
        <v>109.25925925925925</v>
      </c>
      <c r="G75" s="52">
        <v>0.63</v>
      </c>
      <c r="H75" s="51">
        <f t="shared" ref="H75:H76" si="49">G75/E75*100</f>
        <v>106.77966101694916</v>
      </c>
      <c r="I75" s="52">
        <v>0.72</v>
      </c>
      <c r="J75" s="51">
        <f t="shared" ref="J75:J76" si="50">I75/G75*100</f>
        <v>114.28571428571428</v>
      </c>
    </row>
    <row r="76" spans="1:10" ht="45" x14ac:dyDescent="0.25">
      <c r="A76" s="6" t="s">
        <v>63</v>
      </c>
      <c r="B76" s="50">
        <v>1.58</v>
      </c>
      <c r="C76" s="50">
        <v>0.54</v>
      </c>
      <c r="D76" s="51">
        <f t="shared" si="47"/>
        <v>34.177215189873415</v>
      </c>
      <c r="E76" s="50">
        <v>0.59</v>
      </c>
      <c r="F76" s="51">
        <f t="shared" si="48"/>
        <v>109.25925925925925</v>
      </c>
      <c r="G76" s="52">
        <v>0.63</v>
      </c>
      <c r="H76" s="51">
        <f t="shared" si="49"/>
        <v>106.77966101694916</v>
      </c>
      <c r="I76" s="52">
        <v>0.72</v>
      </c>
      <c r="J76" s="51">
        <f t="shared" si="50"/>
        <v>114.28571428571428</v>
      </c>
    </row>
    <row r="77" spans="1:10" ht="30" x14ac:dyDescent="0.25">
      <c r="A77" s="6" t="s">
        <v>64</v>
      </c>
      <c r="B77" s="2">
        <v>25.08</v>
      </c>
      <c r="C77" s="2">
        <v>24.89</v>
      </c>
      <c r="D77" s="7">
        <f>C77/B77*100</f>
        <v>99.242424242424249</v>
      </c>
      <c r="E77" s="2">
        <v>25.05</v>
      </c>
      <c r="F77" s="7">
        <f t="shared" si="18"/>
        <v>100.6428284451587</v>
      </c>
      <c r="G77" s="1">
        <v>25.3</v>
      </c>
      <c r="H77" s="7">
        <f t="shared" si="8"/>
        <v>100.99800399201597</v>
      </c>
      <c r="I77" s="1">
        <v>25.3</v>
      </c>
      <c r="J77" s="7">
        <f t="shared" si="9"/>
        <v>100</v>
      </c>
    </row>
    <row r="78" spans="1:10" ht="43.5" x14ac:dyDescent="0.25">
      <c r="A78" s="13" t="s">
        <v>65</v>
      </c>
      <c r="B78" s="2"/>
      <c r="C78" s="2"/>
      <c r="D78" s="7"/>
      <c r="E78" s="2"/>
      <c r="F78" s="7"/>
      <c r="G78" s="1"/>
      <c r="H78" s="7"/>
      <c r="I78" s="1"/>
      <c r="J78" s="7"/>
    </row>
    <row r="79" spans="1:10" ht="45" x14ac:dyDescent="0.25">
      <c r="A79" s="6" t="s">
        <v>66</v>
      </c>
      <c r="B79" s="47">
        <v>326</v>
      </c>
      <c r="C79" s="47">
        <v>300</v>
      </c>
      <c r="D79" s="34">
        <f t="shared" ref="D79" si="51">C79/B79*100</f>
        <v>92.024539877300612</v>
      </c>
      <c r="E79" s="47">
        <v>300</v>
      </c>
      <c r="F79" s="34">
        <f t="shared" ref="F79" si="52">E79/C79*100</f>
        <v>100</v>
      </c>
      <c r="G79" s="53">
        <v>300</v>
      </c>
      <c r="H79" s="34">
        <f t="shared" ref="H79" si="53">G79/E79*100</f>
        <v>100</v>
      </c>
      <c r="I79" s="53">
        <v>300</v>
      </c>
      <c r="J79" s="34">
        <f t="shared" ref="J79" si="54">I79/G79*100</f>
        <v>100</v>
      </c>
    </row>
    <row r="80" spans="1:10" ht="30" x14ac:dyDescent="0.25">
      <c r="A80" s="8" t="s">
        <v>67</v>
      </c>
      <c r="B80" s="2">
        <v>191</v>
      </c>
      <c r="C80" s="2">
        <v>191</v>
      </c>
      <c r="D80" s="7">
        <f>C80/B80*100</f>
        <v>100</v>
      </c>
      <c r="E80" s="2">
        <v>191</v>
      </c>
      <c r="F80" s="7">
        <f t="shared" si="18"/>
        <v>100</v>
      </c>
      <c r="G80" s="1">
        <v>191</v>
      </c>
      <c r="H80" s="7">
        <f t="shared" ref="H80:H83" si="55">G80/E80*100</f>
        <v>100</v>
      </c>
      <c r="I80" s="1">
        <v>191</v>
      </c>
      <c r="J80" s="7">
        <f t="shared" ref="J80:J83" si="56">I80/G80*100</f>
        <v>100</v>
      </c>
    </row>
    <row r="81" spans="1:10" ht="45" x14ac:dyDescent="0.25">
      <c r="A81" s="8" t="s">
        <v>68</v>
      </c>
      <c r="B81" s="2">
        <v>21</v>
      </c>
      <c r="C81" s="2">
        <v>18</v>
      </c>
      <c r="D81" s="7">
        <f>C81/B81*100</f>
        <v>85.714285714285708</v>
      </c>
      <c r="E81" s="2">
        <v>19</v>
      </c>
      <c r="F81" s="7">
        <f t="shared" si="18"/>
        <v>105.55555555555556</v>
      </c>
      <c r="G81" s="1">
        <v>20</v>
      </c>
      <c r="H81" s="7">
        <f t="shared" si="55"/>
        <v>105.26315789473684</v>
      </c>
      <c r="I81" s="1">
        <v>21</v>
      </c>
      <c r="J81" s="7">
        <f t="shared" si="56"/>
        <v>105</v>
      </c>
    </row>
    <row r="82" spans="1:10" ht="30" x14ac:dyDescent="0.25">
      <c r="A82" s="8" t="s">
        <v>69</v>
      </c>
      <c r="B82" s="47">
        <v>2306</v>
      </c>
      <c r="C82" s="47">
        <v>2306</v>
      </c>
      <c r="D82" s="34">
        <f t="shared" ref="D82:D83" si="57">C82/B82*100</f>
        <v>100</v>
      </c>
      <c r="E82" s="47">
        <v>2306</v>
      </c>
      <c r="F82" s="34">
        <f t="shared" si="18"/>
        <v>100</v>
      </c>
      <c r="G82" s="53">
        <v>2306</v>
      </c>
      <c r="H82" s="34">
        <f t="shared" si="55"/>
        <v>100</v>
      </c>
      <c r="I82" s="53">
        <v>2306</v>
      </c>
      <c r="J82" s="34">
        <f t="shared" si="56"/>
        <v>100</v>
      </c>
    </row>
    <row r="83" spans="1:10" ht="30" x14ac:dyDescent="0.25">
      <c r="A83" s="8" t="s">
        <v>70</v>
      </c>
      <c r="B83" s="47">
        <v>42</v>
      </c>
      <c r="C83" s="47">
        <v>43</v>
      </c>
      <c r="D83" s="34">
        <f t="shared" si="57"/>
        <v>102.38095238095238</v>
      </c>
      <c r="E83" s="47">
        <v>43.2</v>
      </c>
      <c r="F83" s="34">
        <f t="shared" si="18"/>
        <v>100.46511627906978</v>
      </c>
      <c r="G83" s="53">
        <v>43.4</v>
      </c>
      <c r="H83" s="34">
        <f t="shared" si="55"/>
        <v>100.46296296296295</v>
      </c>
      <c r="I83" s="53">
        <v>43.5</v>
      </c>
      <c r="J83" s="34">
        <f t="shared" si="56"/>
        <v>100.23041474654377</v>
      </c>
    </row>
    <row r="84" spans="1:10" ht="29.25" x14ac:dyDescent="0.25">
      <c r="A84" s="20" t="s">
        <v>71</v>
      </c>
      <c r="B84" s="2"/>
      <c r="C84" s="2"/>
      <c r="D84" s="7"/>
      <c r="E84" s="2"/>
      <c r="F84" s="7"/>
      <c r="G84" s="1"/>
      <c r="H84" s="7"/>
      <c r="I84" s="1"/>
      <c r="J84" s="7"/>
    </row>
    <row r="85" spans="1:10" ht="45" x14ac:dyDescent="0.25">
      <c r="A85" s="8" t="s">
        <v>99</v>
      </c>
      <c r="B85" s="47">
        <v>364</v>
      </c>
      <c r="C85" s="47">
        <v>362</v>
      </c>
      <c r="D85" s="34">
        <f t="shared" ref="D85:D89" si="58">C85/B85*100</f>
        <v>99.45054945054946</v>
      </c>
      <c r="E85" s="47">
        <v>360</v>
      </c>
      <c r="F85" s="34">
        <f t="shared" ref="F85:F89" si="59">E85/C85*100</f>
        <v>99.447513812154696</v>
      </c>
      <c r="G85" s="47">
        <v>359</v>
      </c>
      <c r="H85" s="34">
        <f t="shared" ref="H85:H89" si="60">G85/E85*100</f>
        <v>99.722222222222229</v>
      </c>
      <c r="I85" s="47">
        <v>358</v>
      </c>
      <c r="J85" s="34">
        <f t="shared" ref="J85:J89" si="61">I85/G85*100</f>
        <v>99.721448467966582</v>
      </c>
    </row>
    <row r="86" spans="1:10" ht="30" x14ac:dyDescent="0.25">
      <c r="A86" s="8" t="s">
        <v>72</v>
      </c>
      <c r="B86" s="47">
        <v>14.9</v>
      </c>
      <c r="C86" s="47">
        <v>15.1</v>
      </c>
      <c r="D86" s="34">
        <f t="shared" si="58"/>
        <v>101.34228187919463</v>
      </c>
      <c r="E86" s="47">
        <v>14.9</v>
      </c>
      <c r="F86" s="34">
        <f t="shared" si="59"/>
        <v>98.675496688741731</v>
      </c>
      <c r="G86" s="53">
        <v>14.8</v>
      </c>
      <c r="H86" s="34">
        <f t="shared" si="60"/>
        <v>99.328859060402692</v>
      </c>
      <c r="I86" s="53">
        <v>14.9</v>
      </c>
      <c r="J86" s="34">
        <f t="shared" si="61"/>
        <v>100.67567567567568</v>
      </c>
    </row>
    <row r="87" spans="1:10" x14ac:dyDescent="0.25">
      <c r="A87" s="8" t="s">
        <v>73</v>
      </c>
      <c r="B87" s="47">
        <v>15</v>
      </c>
      <c r="C87" s="47">
        <v>15.1</v>
      </c>
      <c r="D87" s="34">
        <f t="shared" si="58"/>
        <v>100.66666666666666</v>
      </c>
      <c r="E87" s="47">
        <v>15</v>
      </c>
      <c r="F87" s="34">
        <f t="shared" si="59"/>
        <v>99.337748344370866</v>
      </c>
      <c r="G87" s="47">
        <v>14.8</v>
      </c>
      <c r="H87" s="34">
        <f t="shared" si="60"/>
        <v>98.666666666666671</v>
      </c>
      <c r="I87" s="47">
        <v>14.8</v>
      </c>
      <c r="J87" s="34">
        <f t="shared" si="61"/>
        <v>100</v>
      </c>
    </row>
    <row r="88" spans="1:10" ht="30" x14ac:dyDescent="0.25">
      <c r="A88" s="8" t="s">
        <v>100</v>
      </c>
      <c r="B88" s="47">
        <v>21</v>
      </c>
      <c r="C88" s="47">
        <v>22.5</v>
      </c>
      <c r="D88" s="34">
        <f t="shared" si="58"/>
        <v>107.14285714285714</v>
      </c>
      <c r="E88" s="47">
        <v>22.4</v>
      </c>
      <c r="F88" s="34">
        <f t="shared" si="59"/>
        <v>99.555555555555557</v>
      </c>
      <c r="G88" s="53">
        <v>22.3</v>
      </c>
      <c r="H88" s="34">
        <f t="shared" si="60"/>
        <v>99.553571428571445</v>
      </c>
      <c r="I88" s="53">
        <v>22.4</v>
      </c>
      <c r="J88" s="34">
        <f t="shared" si="61"/>
        <v>100.44843049327355</v>
      </c>
    </row>
    <row r="89" spans="1:10" ht="30" x14ac:dyDescent="0.25">
      <c r="A89" s="8" t="s">
        <v>74</v>
      </c>
      <c r="B89" s="47">
        <v>25</v>
      </c>
      <c r="C89" s="47">
        <v>25</v>
      </c>
      <c r="D89" s="34">
        <f t="shared" si="58"/>
        <v>100</v>
      </c>
      <c r="E89" s="47">
        <v>24.9</v>
      </c>
      <c r="F89" s="34">
        <f t="shared" si="59"/>
        <v>99.6</v>
      </c>
      <c r="G89" s="47">
        <v>25</v>
      </c>
      <c r="H89" s="34">
        <f t="shared" si="60"/>
        <v>100.40160642570282</v>
      </c>
      <c r="I89" s="47">
        <v>25.4</v>
      </c>
      <c r="J89" s="34">
        <f t="shared" si="61"/>
        <v>101.6</v>
      </c>
    </row>
    <row r="90" spans="1:10" ht="28.5" x14ac:dyDescent="0.25">
      <c r="A90" s="43" t="s">
        <v>75</v>
      </c>
      <c r="B90" s="34"/>
      <c r="C90" s="34"/>
      <c r="D90" s="34"/>
      <c r="E90" s="35"/>
      <c r="F90" s="37"/>
      <c r="G90" s="35"/>
      <c r="H90" s="35"/>
      <c r="I90" s="35"/>
      <c r="J90" s="35"/>
    </row>
    <row r="91" spans="1:10" s="30" customFormat="1" ht="15.75" x14ac:dyDescent="0.25">
      <c r="A91" s="6" t="s">
        <v>20</v>
      </c>
      <c r="B91" s="18">
        <v>118.46</v>
      </c>
      <c r="C91" s="2">
        <v>121.9</v>
      </c>
      <c r="D91" s="7">
        <f>C91/B91*100</f>
        <v>102.90393381732233</v>
      </c>
      <c r="E91" s="2">
        <v>123.2</v>
      </c>
      <c r="F91" s="7">
        <f>E91/C91*100</f>
        <v>101.0664479081214</v>
      </c>
      <c r="G91" s="1">
        <v>125.4</v>
      </c>
      <c r="H91" s="7">
        <f>G91/E91*100</f>
        <v>101.78571428571428</v>
      </c>
      <c r="I91" s="1">
        <v>128.69999999999999</v>
      </c>
      <c r="J91" s="7">
        <f>I91/G91*100</f>
        <v>102.63157894736841</v>
      </c>
    </row>
    <row r="92" spans="1:10" s="30" customFormat="1" ht="28.5" x14ac:dyDescent="0.25">
      <c r="A92" s="43" t="s">
        <v>93</v>
      </c>
      <c r="B92" s="34"/>
      <c r="C92" s="34"/>
      <c r="D92" s="34"/>
      <c r="E92" s="35"/>
      <c r="F92" s="37"/>
      <c r="G92" s="35"/>
      <c r="H92" s="35"/>
      <c r="I92" s="35"/>
      <c r="J92" s="35"/>
    </row>
    <row r="93" spans="1:10" s="36" customFormat="1" x14ac:dyDescent="0.2">
      <c r="A93" s="38" t="s">
        <v>94</v>
      </c>
      <c r="B93" s="35">
        <v>2797504.4</v>
      </c>
      <c r="C93" s="34">
        <v>2797504.4</v>
      </c>
      <c r="D93" s="34">
        <f t="shared" ref="D93:D94" si="62">C93/B93*100</f>
        <v>100</v>
      </c>
      <c r="E93" s="35">
        <v>2797504.4</v>
      </c>
      <c r="F93" s="37">
        <f t="shared" ref="F93:F94" si="63">E93/C93*100</f>
        <v>100</v>
      </c>
      <c r="G93" s="35">
        <v>2797504.4</v>
      </c>
      <c r="H93" s="35">
        <f t="shared" ref="H93:H94" si="64">G93/E93*100</f>
        <v>100</v>
      </c>
      <c r="I93" s="35">
        <v>2797504.4</v>
      </c>
      <c r="J93" s="35">
        <f t="shared" ref="J93:J94" si="65">I93/G93*100</f>
        <v>100</v>
      </c>
    </row>
    <row r="94" spans="1:10" s="30" customFormat="1" ht="35.25" customHeight="1" x14ac:dyDescent="0.25">
      <c r="A94" s="38" t="s">
        <v>95</v>
      </c>
      <c r="B94" s="34">
        <v>2205.44</v>
      </c>
      <c r="C94" s="34">
        <v>2205.4</v>
      </c>
      <c r="D94" s="34">
        <f t="shared" si="62"/>
        <v>99.998186302959951</v>
      </c>
      <c r="E94" s="35">
        <v>2205.4</v>
      </c>
      <c r="F94" s="37">
        <f t="shared" si="63"/>
        <v>100</v>
      </c>
      <c r="G94" s="35">
        <v>2205.4</v>
      </c>
      <c r="H94" s="35">
        <f t="shared" si="64"/>
        <v>100</v>
      </c>
      <c r="I94" s="35">
        <v>2205.4</v>
      </c>
      <c r="J94" s="35">
        <f t="shared" si="65"/>
        <v>100</v>
      </c>
    </row>
    <row r="95" spans="1:10" s="30" customFormat="1" ht="29.25" x14ac:dyDescent="0.25">
      <c r="A95" s="13" t="s">
        <v>76</v>
      </c>
      <c r="B95" s="2"/>
      <c r="C95" s="2"/>
      <c r="D95" s="7"/>
      <c r="E95" s="2"/>
      <c r="F95" s="1"/>
      <c r="G95" s="1"/>
      <c r="H95" s="7"/>
      <c r="I95" s="1"/>
      <c r="J95" s="7"/>
    </row>
    <row r="96" spans="1:10" s="30" customFormat="1" ht="30" x14ac:dyDescent="0.25">
      <c r="A96" s="6" t="s">
        <v>77</v>
      </c>
      <c r="B96" s="2">
        <v>1930</v>
      </c>
      <c r="C96" s="2">
        <v>1948</v>
      </c>
      <c r="D96" s="7">
        <f>C96/B96*100</f>
        <v>100.93264248704664</v>
      </c>
      <c r="E96" s="2">
        <v>1948</v>
      </c>
      <c r="F96" s="9">
        <v>100</v>
      </c>
      <c r="G96" s="1">
        <v>1948</v>
      </c>
      <c r="H96" s="7">
        <f t="shared" ref="H96:H108" si="66">G96/E96*100</f>
        <v>100</v>
      </c>
      <c r="I96" s="1">
        <v>1948</v>
      </c>
      <c r="J96" s="7">
        <f t="shared" ref="J96:J108" si="67">I96/G96*100</f>
        <v>100</v>
      </c>
    </row>
    <row r="97" spans="1:10" s="30" customFormat="1" ht="45" x14ac:dyDescent="0.25">
      <c r="A97" s="6" t="s">
        <v>78</v>
      </c>
      <c r="B97" s="2">
        <v>3792527</v>
      </c>
      <c r="C97" s="2">
        <v>3923040</v>
      </c>
      <c r="D97" s="7">
        <v>100</v>
      </c>
      <c r="E97" s="2">
        <v>3923040</v>
      </c>
      <c r="F97" s="9">
        <f>E97/C97*100</f>
        <v>100</v>
      </c>
      <c r="G97" s="10">
        <v>3923040</v>
      </c>
      <c r="H97" s="7">
        <f t="shared" si="66"/>
        <v>100</v>
      </c>
      <c r="I97" s="10">
        <v>3923040</v>
      </c>
      <c r="J97" s="7">
        <f t="shared" si="67"/>
        <v>100</v>
      </c>
    </row>
    <row r="98" spans="1:10" s="30" customFormat="1" ht="240" x14ac:dyDescent="0.25">
      <c r="A98" s="44" t="s">
        <v>79</v>
      </c>
      <c r="B98" s="2">
        <v>2369084</v>
      </c>
      <c r="C98" s="2">
        <v>2406607</v>
      </c>
      <c r="D98" s="7">
        <v>100</v>
      </c>
      <c r="E98" s="2">
        <v>2406607</v>
      </c>
      <c r="F98" s="9">
        <f>E98/C98*100</f>
        <v>100</v>
      </c>
      <c r="G98" s="10">
        <v>2406607</v>
      </c>
      <c r="H98" s="7">
        <f t="shared" si="66"/>
        <v>100</v>
      </c>
      <c r="I98" s="10">
        <v>2406607</v>
      </c>
      <c r="J98" s="7">
        <f t="shared" si="67"/>
        <v>100</v>
      </c>
    </row>
    <row r="99" spans="1:10" s="30" customFormat="1" ht="165" x14ac:dyDescent="0.25">
      <c r="A99" s="44" t="s">
        <v>101</v>
      </c>
      <c r="B99" s="2">
        <v>481548</v>
      </c>
      <c r="C99" s="2">
        <v>481615</v>
      </c>
      <c r="D99" s="7">
        <v>100</v>
      </c>
      <c r="E99" s="2">
        <v>481615</v>
      </c>
      <c r="F99" s="9">
        <f>E99/C99*100</f>
        <v>100</v>
      </c>
      <c r="G99" s="10">
        <v>481615</v>
      </c>
      <c r="H99" s="7">
        <f t="shared" si="66"/>
        <v>100</v>
      </c>
      <c r="I99" s="10">
        <v>481615</v>
      </c>
      <c r="J99" s="7">
        <f t="shared" si="67"/>
        <v>100</v>
      </c>
    </row>
    <row r="100" spans="1:10" s="30" customFormat="1" ht="15.75" x14ac:dyDescent="0.25">
      <c r="A100" s="25" t="s">
        <v>80</v>
      </c>
      <c r="B100" s="2">
        <v>941895</v>
      </c>
      <c r="C100" s="2">
        <v>1034818</v>
      </c>
      <c r="D100" s="7">
        <v>100</v>
      </c>
      <c r="E100" s="2">
        <v>1034818</v>
      </c>
      <c r="F100" s="9">
        <f>E100/C100*100</f>
        <v>100</v>
      </c>
      <c r="G100" s="10">
        <v>1034818</v>
      </c>
      <c r="H100" s="7">
        <f t="shared" si="66"/>
        <v>100</v>
      </c>
      <c r="I100" s="10">
        <v>1034818</v>
      </c>
      <c r="J100" s="7">
        <f t="shared" si="67"/>
        <v>100</v>
      </c>
    </row>
    <row r="101" spans="1:10" ht="29.25" x14ac:dyDescent="0.25">
      <c r="A101" s="26" t="s">
        <v>81</v>
      </c>
      <c r="B101" s="2"/>
      <c r="C101" s="2"/>
      <c r="D101" s="7"/>
      <c r="E101" s="2"/>
      <c r="F101" s="7"/>
      <c r="G101" s="1"/>
      <c r="H101" s="7"/>
      <c r="I101" s="1"/>
      <c r="J101" s="7"/>
    </row>
    <row r="102" spans="1:10" x14ac:dyDescent="0.25">
      <c r="A102" s="8" t="s">
        <v>82</v>
      </c>
      <c r="B102" s="50">
        <v>28</v>
      </c>
      <c r="C102" s="50">
        <v>28</v>
      </c>
      <c r="D102" s="51">
        <f t="shared" ref="D102" si="68">C102/B102*100</f>
        <v>100</v>
      </c>
      <c r="E102" s="50">
        <v>28</v>
      </c>
      <c r="F102" s="51">
        <f t="shared" ref="F102" si="69">E102/C102*100</f>
        <v>100</v>
      </c>
      <c r="G102" s="52">
        <v>28</v>
      </c>
      <c r="H102" s="51">
        <f t="shared" ref="H102" si="70">G102/E102*100</f>
        <v>100</v>
      </c>
      <c r="I102" s="52">
        <v>28</v>
      </c>
      <c r="J102" s="51">
        <f t="shared" ref="J102" si="71">I102/G102*100</f>
        <v>100</v>
      </c>
    </row>
    <row r="103" spans="1:10" x14ac:dyDescent="0.25">
      <c r="A103" s="8" t="s">
        <v>83</v>
      </c>
      <c r="B103" s="50">
        <v>66.31</v>
      </c>
      <c r="C103" s="50">
        <v>66.31</v>
      </c>
      <c r="D103" s="51">
        <f t="shared" ref="D103:D108" si="72">C103/B103*100</f>
        <v>100</v>
      </c>
      <c r="E103" s="50">
        <v>66.31</v>
      </c>
      <c r="F103" s="51">
        <f t="shared" ref="F103:F108" si="73">E103/C103*100</f>
        <v>100</v>
      </c>
      <c r="G103" s="50">
        <v>66.31</v>
      </c>
      <c r="H103" s="51">
        <f t="shared" si="66"/>
        <v>100</v>
      </c>
      <c r="I103" s="50">
        <v>66.31</v>
      </c>
      <c r="J103" s="51">
        <f t="shared" si="67"/>
        <v>100</v>
      </c>
    </row>
    <row r="104" spans="1:10" ht="30" x14ac:dyDescent="0.25">
      <c r="A104" s="8" t="s">
        <v>84</v>
      </c>
      <c r="B104" s="47">
        <v>65.8</v>
      </c>
      <c r="C104" s="47">
        <v>65.8</v>
      </c>
      <c r="D104" s="34">
        <f t="shared" si="72"/>
        <v>100</v>
      </c>
      <c r="E104" s="47">
        <v>65.8</v>
      </c>
      <c r="F104" s="34">
        <f t="shared" si="73"/>
        <v>100</v>
      </c>
      <c r="G104" s="53">
        <v>65.8</v>
      </c>
      <c r="H104" s="34">
        <f t="shared" si="66"/>
        <v>100</v>
      </c>
      <c r="I104" s="53">
        <v>65.8</v>
      </c>
      <c r="J104" s="34">
        <f t="shared" si="67"/>
        <v>100</v>
      </c>
    </row>
    <row r="105" spans="1:10" x14ac:dyDescent="0.25">
      <c r="A105" s="21" t="s">
        <v>85</v>
      </c>
      <c r="B105" s="47">
        <v>52.2</v>
      </c>
      <c r="C105" s="47">
        <v>52.2</v>
      </c>
      <c r="D105" s="34">
        <f t="shared" si="72"/>
        <v>100</v>
      </c>
      <c r="E105" s="47">
        <v>53</v>
      </c>
      <c r="F105" s="34">
        <f t="shared" si="73"/>
        <v>101.53256704980842</v>
      </c>
      <c r="G105" s="53">
        <v>53</v>
      </c>
      <c r="H105" s="34">
        <f t="shared" si="66"/>
        <v>100</v>
      </c>
      <c r="I105" s="53">
        <v>54</v>
      </c>
      <c r="J105" s="34">
        <f t="shared" si="67"/>
        <v>101.88679245283019</v>
      </c>
    </row>
    <row r="106" spans="1:10" ht="45" x14ac:dyDescent="0.25">
      <c r="A106" s="8" t="s">
        <v>86</v>
      </c>
      <c r="B106" s="50">
        <v>82</v>
      </c>
      <c r="C106" s="50">
        <v>71</v>
      </c>
      <c r="D106" s="51">
        <f t="shared" si="72"/>
        <v>86.58536585365853</v>
      </c>
      <c r="E106" s="50">
        <v>72</v>
      </c>
      <c r="F106" s="51">
        <f t="shared" si="73"/>
        <v>101.40845070422534</v>
      </c>
      <c r="G106" s="52">
        <v>75</v>
      </c>
      <c r="H106" s="51">
        <f t="shared" si="66"/>
        <v>104.16666666666667</v>
      </c>
      <c r="I106" s="52">
        <v>75.5</v>
      </c>
      <c r="J106" s="51">
        <f t="shared" si="67"/>
        <v>100.66666666666666</v>
      </c>
    </row>
    <row r="107" spans="1:10" ht="30" x14ac:dyDescent="0.25">
      <c r="A107" s="8" t="s">
        <v>87</v>
      </c>
      <c r="B107" s="2">
        <v>598.1</v>
      </c>
      <c r="C107" s="2">
        <v>599.79999999999995</v>
      </c>
      <c r="D107" s="7">
        <f t="shared" si="72"/>
        <v>100.28423340578499</v>
      </c>
      <c r="E107" s="2">
        <v>600.70000000000005</v>
      </c>
      <c r="F107" s="7">
        <f t="shared" si="73"/>
        <v>100.15005001667222</v>
      </c>
      <c r="G107" s="1">
        <v>601.4</v>
      </c>
      <c r="H107" s="7">
        <f t="shared" si="66"/>
        <v>100.1165307141668</v>
      </c>
      <c r="I107" s="1">
        <v>602.1</v>
      </c>
      <c r="J107" s="7">
        <f t="shared" si="67"/>
        <v>100.116395078151</v>
      </c>
    </row>
    <row r="108" spans="1:10" ht="45" x14ac:dyDescent="0.25">
      <c r="A108" s="8" t="s">
        <v>88</v>
      </c>
      <c r="B108" s="2">
        <v>31.2</v>
      </c>
      <c r="C108" s="2">
        <v>31.4</v>
      </c>
      <c r="D108" s="7">
        <f t="shared" si="72"/>
        <v>100.64102564102564</v>
      </c>
      <c r="E108" s="2">
        <v>31.6</v>
      </c>
      <c r="F108" s="7">
        <f t="shared" si="73"/>
        <v>100.63694267515923</v>
      </c>
      <c r="G108" s="1">
        <v>31.8</v>
      </c>
      <c r="H108" s="7">
        <f t="shared" si="66"/>
        <v>100.63291139240506</v>
      </c>
      <c r="I108" s="1">
        <v>31.9</v>
      </c>
      <c r="J108" s="7">
        <f t="shared" si="67"/>
        <v>100.31446540880502</v>
      </c>
    </row>
    <row r="109" spans="1:10" x14ac:dyDescent="0.25">
      <c r="A109" s="27" t="s">
        <v>89</v>
      </c>
      <c r="B109" s="2"/>
      <c r="C109" s="28"/>
      <c r="D109" s="7"/>
      <c r="E109" s="28"/>
      <c r="F109" s="7"/>
      <c r="G109" s="1"/>
      <c r="H109" s="7"/>
      <c r="I109" s="1"/>
      <c r="J109" s="7"/>
    </row>
    <row r="110" spans="1:10" ht="45" x14ac:dyDescent="0.25">
      <c r="A110" s="29" t="s">
        <v>90</v>
      </c>
      <c r="B110" s="47">
        <v>2.73</v>
      </c>
      <c r="C110" s="47">
        <v>2.5049999999999999</v>
      </c>
      <c r="D110" s="34">
        <f t="shared" ref="D110:D113" si="74">C110/B110*100</f>
        <v>91.758241758241752</v>
      </c>
      <c r="E110" s="47">
        <v>2.6</v>
      </c>
      <c r="F110" s="34">
        <f t="shared" ref="F110:F113" si="75">E110/C110*100</f>
        <v>103.79241516966069</v>
      </c>
      <c r="G110" s="53">
        <v>2.6</v>
      </c>
      <c r="H110" s="34">
        <f t="shared" ref="H110:H113" si="76">G110/E110*100</f>
        <v>100</v>
      </c>
      <c r="I110" s="53">
        <v>2.6</v>
      </c>
      <c r="J110" s="34">
        <f t="shared" ref="J110:J113" si="77">I110/G110*100</f>
        <v>100</v>
      </c>
    </row>
    <row r="111" spans="1:10" ht="30" x14ac:dyDescent="0.25">
      <c r="A111" s="29" t="s">
        <v>91</v>
      </c>
      <c r="B111" s="50">
        <v>20</v>
      </c>
      <c r="C111" s="50">
        <v>20</v>
      </c>
      <c r="D111" s="51">
        <f t="shared" si="74"/>
        <v>100</v>
      </c>
      <c r="E111" s="50">
        <v>20</v>
      </c>
      <c r="F111" s="51">
        <f t="shared" si="75"/>
        <v>100</v>
      </c>
      <c r="G111" s="52">
        <v>22</v>
      </c>
      <c r="H111" s="51">
        <f t="shared" si="76"/>
        <v>110.00000000000001</v>
      </c>
      <c r="I111" s="52">
        <v>23</v>
      </c>
      <c r="J111" s="51">
        <f t="shared" si="77"/>
        <v>104.54545454545455</v>
      </c>
    </row>
    <row r="112" spans="1:10" ht="30" x14ac:dyDescent="0.25">
      <c r="A112" s="29" t="s">
        <v>112</v>
      </c>
      <c r="B112" s="50">
        <v>0.6</v>
      </c>
      <c r="C112" s="50">
        <v>1.02</v>
      </c>
      <c r="D112" s="51">
        <f t="shared" si="74"/>
        <v>170.00000000000003</v>
      </c>
      <c r="E112" s="50">
        <v>0.5</v>
      </c>
      <c r="F112" s="51">
        <f t="shared" si="75"/>
        <v>49.019607843137251</v>
      </c>
      <c r="G112" s="52">
        <v>0.5</v>
      </c>
      <c r="H112" s="51">
        <f t="shared" si="76"/>
        <v>100</v>
      </c>
      <c r="I112" s="52">
        <v>0.5</v>
      </c>
      <c r="J112" s="51">
        <f t="shared" si="77"/>
        <v>100</v>
      </c>
    </row>
    <row r="113" spans="1:10" ht="30" x14ac:dyDescent="0.25">
      <c r="A113" s="29" t="s">
        <v>92</v>
      </c>
      <c r="B113" s="50">
        <v>30</v>
      </c>
      <c r="C113" s="50">
        <v>32</v>
      </c>
      <c r="D113" s="51">
        <f t="shared" si="74"/>
        <v>106.66666666666667</v>
      </c>
      <c r="E113" s="50">
        <v>40</v>
      </c>
      <c r="F113" s="51">
        <f t="shared" si="75"/>
        <v>125</v>
      </c>
      <c r="G113" s="52">
        <v>40</v>
      </c>
      <c r="H113" s="51">
        <f t="shared" si="76"/>
        <v>100</v>
      </c>
      <c r="I113" s="52">
        <v>40</v>
      </c>
      <c r="J113" s="51">
        <f t="shared" si="77"/>
        <v>100</v>
      </c>
    </row>
    <row r="114" spans="1:10" x14ac:dyDescent="0.25">
      <c r="A114" s="31"/>
    </row>
    <row r="115" spans="1:10" ht="18.75" x14ac:dyDescent="0.3">
      <c r="A115" s="45" t="s">
        <v>109</v>
      </c>
      <c r="H115" s="57" t="s">
        <v>110</v>
      </c>
      <c r="I115" s="57"/>
      <c r="J115" s="57"/>
    </row>
    <row r="116" spans="1:10" ht="18.75" x14ac:dyDescent="0.3">
      <c r="A116" s="45"/>
      <c r="H116" s="45"/>
    </row>
  </sheetData>
  <mergeCells count="12">
    <mergeCell ref="H115:J115"/>
    <mergeCell ref="B1:J1"/>
    <mergeCell ref="B2:J2"/>
    <mergeCell ref="B3:J3"/>
    <mergeCell ref="B4:J4"/>
    <mergeCell ref="B5:J5"/>
    <mergeCell ref="A7:J7"/>
    <mergeCell ref="A9:A10"/>
    <mergeCell ref="D9:D10"/>
    <mergeCell ref="F9:F10"/>
    <mergeCell ref="H9:H10"/>
    <mergeCell ref="J9:J10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3" sqref="A13:J126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1" sqref="A41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2019-12-20T06:06:59Z</dcterms:modified>
</cp:coreProperties>
</file>